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315" windowWidth="15585" windowHeight="5565"/>
  </bookViews>
  <sheets>
    <sheet name="Ejercicio1" sheetId="1" r:id="rId1"/>
    <sheet name="Ejercicio2" sheetId="2" r:id="rId2"/>
    <sheet name="Ejercicio3" sheetId="3" r:id="rId3"/>
    <sheet name="Ejercicio4" sheetId="4" r:id="rId4"/>
    <sheet name="Ejercicio5" sheetId="5" r:id="rId5"/>
    <sheet name="Ejercicio6" sheetId="6" r:id="rId6"/>
  </sheets>
  <calcPr calcId="144525"/>
</workbook>
</file>

<file path=xl/calcChain.xml><?xml version="1.0" encoding="utf-8"?>
<calcChain xmlns="http://schemas.openxmlformats.org/spreadsheetml/2006/main">
  <c r="E1" i="1" l="1"/>
  <c r="F1" i="1" s="1"/>
  <c r="F19" i="4" l="1"/>
  <c r="G19" i="4" s="1"/>
  <c r="H19" i="4" s="1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F3" i="5"/>
  <c r="A50" i="4"/>
  <c r="F50" i="4"/>
  <c r="G50" i="4"/>
  <c r="H50" i="4"/>
  <c r="A51" i="4"/>
  <c r="F51" i="4"/>
  <c r="G51" i="4"/>
  <c r="H51" i="4"/>
  <c r="A52" i="4"/>
  <c r="F52" i="4"/>
  <c r="G52" i="4"/>
  <c r="H52" i="4"/>
  <c r="A53" i="4"/>
  <c r="F53" i="4"/>
  <c r="G53" i="4" s="1"/>
  <c r="H53" i="4" s="1"/>
  <c r="A54" i="4"/>
  <c r="F54" i="4"/>
  <c r="G54" i="4" s="1"/>
  <c r="H54" i="4" s="1"/>
  <c r="A55" i="4"/>
  <c r="F55" i="4"/>
  <c r="G55" i="4" s="1"/>
  <c r="H55" i="4" s="1"/>
  <c r="A56" i="4"/>
  <c r="F56" i="4"/>
  <c r="G56" i="4" s="1"/>
  <c r="H56" i="4" s="1"/>
  <c r="A57" i="4"/>
  <c r="F57" i="4"/>
  <c r="G57" i="4" s="1"/>
  <c r="H57" i="4" s="1"/>
  <c r="A58" i="4"/>
  <c r="F58" i="4"/>
  <c r="G58" i="4" s="1"/>
  <c r="H58" i="4" s="1"/>
  <c r="A59" i="4"/>
  <c r="F59" i="4"/>
  <c r="G59" i="4" s="1"/>
  <c r="H59" i="4" s="1"/>
  <c r="A60" i="4"/>
  <c r="F60" i="4"/>
  <c r="G60" i="4" s="1"/>
  <c r="H60" i="4" s="1"/>
  <c r="A61" i="4"/>
  <c r="F61" i="4"/>
  <c r="G61" i="4" s="1"/>
  <c r="H61" i="4" s="1"/>
  <c r="A62" i="4"/>
  <c r="F62" i="4"/>
  <c r="G62" i="4" s="1"/>
  <c r="H62" i="4" s="1"/>
  <c r="A63" i="4"/>
  <c r="F63" i="4"/>
  <c r="G63" i="4" s="1"/>
  <c r="H63" i="4" s="1"/>
  <c r="A64" i="4"/>
  <c r="F64" i="4"/>
  <c r="G64" i="4" s="1"/>
  <c r="H64" i="4" s="1"/>
  <c r="A65" i="4"/>
  <c r="F65" i="4"/>
  <c r="G65" i="4" s="1"/>
  <c r="H65" i="4" s="1"/>
  <c r="A66" i="4"/>
  <c r="F66" i="4"/>
  <c r="G66" i="4" s="1"/>
  <c r="H66" i="4" s="1"/>
  <c r="A67" i="4"/>
  <c r="F67" i="4"/>
  <c r="G67" i="4" s="1"/>
  <c r="H67" i="4" s="1"/>
  <c r="A68" i="4"/>
  <c r="F68" i="4"/>
  <c r="G68" i="4" s="1"/>
  <c r="H68" i="4" s="1"/>
  <c r="A69" i="4"/>
  <c r="F69" i="4"/>
  <c r="G69" i="4" s="1"/>
  <c r="H69" i="4" s="1"/>
  <c r="A70" i="4"/>
  <c r="F70" i="4"/>
  <c r="G70" i="4" s="1"/>
  <c r="H70" i="4" s="1"/>
  <c r="A71" i="4"/>
  <c r="F71" i="4"/>
  <c r="G71" i="4" s="1"/>
  <c r="H71" i="4" s="1"/>
  <c r="A72" i="4"/>
  <c r="F72" i="4"/>
  <c r="G72" i="4" s="1"/>
  <c r="H72" i="4" s="1"/>
  <c r="A73" i="4"/>
  <c r="F73" i="4"/>
  <c r="G73" i="4" s="1"/>
  <c r="H73" i="4" s="1"/>
  <c r="A74" i="4"/>
  <c r="F74" i="4"/>
  <c r="G74" i="4" s="1"/>
  <c r="H74" i="4" s="1"/>
  <c r="A75" i="4"/>
  <c r="F75" i="4"/>
  <c r="G75" i="4" s="1"/>
  <c r="H75" i="4" s="1"/>
  <c r="A76" i="4"/>
  <c r="F76" i="4"/>
  <c r="G76" i="4" s="1"/>
  <c r="H76" i="4" s="1"/>
  <c r="A77" i="4"/>
  <c r="F77" i="4"/>
  <c r="G77" i="4" s="1"/>
  <c r="H77" i="4" s="1"/>
  <c r="A78" i="4"/>
  <c r="F78" i="4"/>
  <c r="G78" i="4" s="1"/>
  <c r="H78" i="4" s="1"/>
  <c r="A79" i="4"/>
  <c r="F79" i="4"/>
  <c r="G79" i="4" s="1"/>
  <c r="H79" i="4" s="1"/>
  <c r="A80" i="4"/>
  <c r="F80" i="4"/>
  <c r="G80" i="4" s="1"/>
  <c r="H80" i="4" s="1"/>
  <c r="A81" i="4"/>
  <c r="F81" i="4"/>
  <c r="G81" i="4" s="1"/>
  <c r="H81" i="4" s="1"/>
  <c r="A82" i="4"/>
  <c r="F82" i="4"/>
  <c r="G82" i="4" s="1"/>
  <c r="H82" i="4" s="1"/>
  <c r="A83" i="4"/>
  <c r="F83" i="4"/>
  <c r="G83" i="4" s="1"/>
  <c r="H83" i="4" s="1"/>
  <c r="A84" i="4"/>
  <c r="F84" i="4"/>
  <c r="G84" i="4" s="1"/>
  <c r="H84" i="4" s="1"/>
  <c r="A85" i="4"/>
  <c r="F85" i="4"/>
  <c r="G85" i="4" s="1"/>
  <c r="H85" i="4" s="1"/>
  <c r="A86" i="4"/>
  <c r="F86" i="4"/>
  <c r="H86" i="4" s="1"/>
  <c r="G86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49" i="4"/>
  <c r="F48" i="4"/>
  <c r="F47" i="4"/>
  <c r="G47" i="4" s="1"/>
  <c r="F46" i="4"/>
  <c r="G46" i="4" s="1"/>
  <c r="F45" i="4"/>
  <c r="F44" i="4"/>
  <c r="F43" i="4"/>
  <c r="G43" i="4" s="1"/>
  <c r="F42" i="4"/>
  <c r="G42" i="4" s="1"/>
  <c r="F41" i="4"/>
  <c r="F40" i="4"/>
  <c r="F39" i="4"/>
  <c r="G39" i="4" s="1"/>
  <c r="F38" i="4"/>
  <c r="G38" i="4" s="1"/>
  <c r="F37" i="4"/>
  <c r="F36" i="4"/>
  <c r="F35" i="4"/>
  <c r="G35" i="4" s="1"/>
  <c r="F34" i="4"/>
  <c r="G34" i="4" s="1"/>
  <c r="F33" i="4"/>
  <c r="F32" i="4"/>
  <c r="F31" i="4"/>
  <c r="G31" i="4" s="1"/>
  <c r="F30" i="4"/>
  <c r="G30" i="4" s="1"/>
  <c r="F29" i="4"/>
  <c r="F28" i="4"/>
  <c r="F27" i="4"/>
  <c r="G27" i="4" s="1"/>
  <c r="F26" i="4"/>
  <c r="G26" i="4" s="1"/>
  <c r="F25" i="4"/>
  <c r="F24" i="4"/>
  <c r="F23" i="4"/>
  <c r="G23" i="4" s="1"/>
  <c r="F22" i="4"/>
  <c r="G22" i="4" s="1"/>
  <c r="F21" i="4"/>
  <c r="F20" i="4"/>
  <c r="F18" i="4"/>
  <c r="G18" i="4" s="1"/>
  <c r="F17" i="4"/>
  <c r="F16" i="4"/>
  <c r="F15" i="4"/>
  <c r="G15" i="4" s="1"/>
  <c r="F14" i="4"/>
  <c r="G14" i="4" s="1"/>
  <c r="F13" i="4"/>
  <c r="F12" i="4"/>
  <c r="F11" i="4"/>
  <c r="G11" i="4" s="1"/>
  <c r="F10" i="4"/>
  <c r="G10" i="4" s="1"/>
  <c r="F9" i="4"/>
  <c r="F8" i="4"/>
  <c r="F7" i="4"/>
  <c r="G7" i="4" s="1"/>
  <c r="F6" i="4"/>
  <c r="G6" i="4" s="1"/>
  <c r="F5" i="4"/>
  <c r="F4" i="4"/>
  <c r="F3" i="4"/>
  <c r="G49" i="4"/>
  <c r="G48" i="4"/>
  <c r="G45" i="4"/>
  <c r="G44" i="4"/>
  <c r="G41" i="4"/>
  <c r="G40" i="4"/>
  <c r="G37" i="4"/>
  <c r="G36" i="4"/>
  <c r="G33" i="4"/>
  <c r="G32" i="4"/>
  <c r="G29" i="4"/>
  <c r="G28" i="4"/>
  <c r="G25" i="4"/>
  <c r="G24" i="4"/>
  <c r="G21" i="4"/>
  <c r="G20" i="4"/>
  <c r="G17" i="4"/>
  <c r="G16" i="4"/>
  <c r="G13" i="4"/>
  <c r="G12" i="4"/>
  <c r="G9" i="4"/>
  <c r="G8" i="4"/>
  <c r="G5" i="4"/>
  <c r="G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G3" i="4"/>
  <c r="H3" i="4" s="1"/>
  <c r="I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" i="1"/>
  <c r="H4" i="1"/>
  <c r="H3" i="1"/>
  <c r="B42" i="1"/>
  <c r="B43" i="1"/>
  <c r="B44" i="1"/>
  <c r="B45" i="1"/>
  <c r="B46" i="1" s="1"/>
  <c r="B47" i="1" s="1"/>
  <c r="B48" i="1" s="1"/>
  <c r="B49" i="1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4" i="1"/>
  <c r="H7" i="5" l="1"/>
  <c r="H11" i="5"/>
  <c r="H12" i="5"/>
  <c r="H6" i="5"/>
  <c r="H14" i="5"/>
  <c r="G3" i="5"/>
  <c r="H3" i="5" s="1"/>
  <c r="G4" i="5"/>
  <c r="H4" i="5" s="1"/>
  <c r="G5" i="5"/>
  <c r="H5" i="5" s="1"/>
  <c r="G6" i="5"/>
  <c r="G7" i="5"/>
  <c r="G8" i="5"/>
  <c r="H8" i="5" s="1"/>
  <c r="G9" i="5"/>
  <c r="H9" i="5" s="1"/>
  <c r="G10" i="5"/>
  <c r="H10" i="5" s="1"/>
  <c r="G11" i="5"/>
  <c r="G12" i="5"/>
  <c r="G13" i="5"/>
  <c r="H13" i="5" s="1"/>
  <c r="G14" i="5"/>
  <c r="G15" i="5"/>
  <c r="H15" i="5" s="1"/>
  <c r="G16" i="5"/>
  <c r="H16" i="5" s="1"/>
  <c r="G17" i="5"/>
  <c r="H17" i="5" s="1"/>
  <c r="G18" i="5"/>
  <c r="H18" i="5" s="1"/>
</calcChain>
</file>

<file path=xl/comments1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Aplicar CONSULTAV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Concatenar nombre y apellido, separados por un espacio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Concatenar nombre y apellido, separados por un espacio</t>
        </r>
      </text>
    </comment>
  </commentList>
</comments>
</file>

<file path=xl/sharedStrings.xml><?xml version="1.0" encoding="utf-8"?>
<sst xmlns="http://schemas.openxmlformats.org/spreadsheetml/2006/main" count="444" uniqueCount="84">
  <si>
    <t>Fecha</t>
  </si>
  <si>
    <t>Cliente</t>
  </si>
  <si>
    <t>Producto</t>
  </si>
  <si>
    <t>Precio</t>
  </si>
  <si>
    <t>Cantidad</t>
  </si>
  <si>
    <t>Venta</t>
  </si>
  <si>
    <t>Abono</t>
  </si>
  <si>
    <t>Saldo</t>
  </si>
  <si>
    <t>Juan Verdugo</t>
  </si>
  <si>
    <t>LuisMuñoz</t>
  </si>
  <si>
    <t>Emilia Díaz</t>
  </si>
  <si>
    <t>Claudia Rojas</t>
  </si>
  <si>
    <t>Discos duros</t>
  </si>
  <si>
    <t>RAM 4 GB</t>
  </si>
  <si>
    <t>SmartPhone</t>
  </si>
  <si>
    <t xml:space="preserve"> </t>
  </si>
  <si>
    <t>1- Determine cuántas unidades se vendieron de:</t>
  </si>
  <si>
    <t>2- Determine cuánto dinero se le vendió a:</t>
  </si>
  <si>
    <t>3- Determine cuánto dinero deben los clientes:</t>
  </si>
  <si>
    <t>4- Cuánto se facturó en:</t>
  </si>
  <si>
    <t>Enero</t>
  </si>
  <si>
    <t>Febrero</t>
  </si>
  <si>
    <t>Marzo</t>
  </si>
  <si>
    <t>5- Grafique el punto 4</t>
  </si>
  <si>
    <t>Nombre</t>
  </si>
  <si>
    <t>Apellido</t>
  </si>
  <si>
    <t>Nombre completo</t>
  </si>
  <si>
    <t>Dirección</t>
  </si>
  <si>
    <t>Teléfono</t>
  </si>
  <si>
    <t>Luis</t>
  </si>
  <si>
    <t>Manríquez</t>
  </si>
  <si>
    <t>Av. Holanda, 1324</t>
  </si>
  <si>
    <t>Fernanda</t>
  </si>
  <si>
    <t>Frías</t>
  </si>
  <si>
    <t>Calle Lituania 3434</t>
  </si>
  <si>
    <t>Francisca</t>
  </si>
  <si>
    <t>Díaz</t>
  </si>
  <si>
    <t>Calle terranova 2323</t>
  </si>
  <si>
    <t>José</t>
  </si>
  <si>
    <t>Salas</t>
  </si>
  <si>
    <t>Av. Manuel Martínez, No.2121</t>
  </si>
  <si>
    <t>Pedro</t>
  </si>
  <si>
    <t>Muñoz</t>
  </si>
  <si>
    <t>Av. Consul de Chile, No1212</t>
  </si>
  <si>
    <t>&lt;--- Aplicar lista desplegable</t>
  </si>
  <si>
    <t>&lt;---Desplegar la información, a partir de consultav</t>
  </si>
  <si>
    <t>Nota1</t>
  </si>
  <si>
    <t>Nota2</t>
  </si>
  <si>
    <t>Nota3</t>
  </si>
  <si>
    <t>Promedio</t>
  </si>
  <si>
    <t>1- Obtener el nombre completo (concatenar)</t>
  </si>
  <si>
    <t>Curso</t>
  </si>
  <si>
    <t>1MA</t>
  </si>
  <si>
    <t>1MB</t>
  </si>
  <si>
    <t>1MC</t>
  </si>
  <si>
    <t>2- Obtener el promedio de cada alumno</t>
  </si>
  <si>
    <t>3- Obtener el promedio de los alumnos del curso 1MA</t>
  </si>
  <si>
    <t>4- Aplicar formato condicional con fondo rojo, si la nota es menor a 40, inclusive el promedio</t>
  </si>
  <si>
    <t>5- Aplicar barras de datos en el promedio</t>
  </si>
  <si>
    <t>Parkas</t>
  </si>
  <si>
    <t>Sweater</t>
  </si>
  <si>
    <t>Jeans</t>
  </si>
  <si>
    <t>Estado</t>
  </si>
  <si>
    <t>con el nombre ENERO</t>
  </si>
  <si>
    <t>DE 5</t>
  </si>
  <si>
    <t>DE 3</t>
  </si>
  <si>
    <t>DE 6</t>
  </si>
  <si>
    <t>TOTAL</t>
  </si>
  <si>
    <t>NOMBRE:</t>
  </si>
  <si>
    <t>MÁXIMO</t>
  </si>
  <si>
    <t>1- Inmovilice la segunda fila</t>
  </si>
  <si>
    <t>2- Obtenga el valor máximo de la venta en la celda F1</t>
  </si>
  <si>
    <t>3- Filtre por color naranjo</t>
  </si>
  <si>
    <t>1- Imprima como títulos los encabezados de la base de datos</t>
  </si>
  <si>
    <t>2- Defina el rango de fechas del mes de enero</t>
  </si>
  <si>
    <t>3- Aplique un filtro para que muestre sólo las parkas vendidas</t>
  </si>
  <si>
    <t>al cliente LuisMuñoz, entre Febrero y Abril</t>
  </si>
  <si>
    <t>6- En Estado, Debe decir "Aprobado" si supera o es igual a 40 y reprobado si es menor</t>
  </si>
  <si>
    <t>4- Cree una vista personalizada al 110%</t>
  </si>
  <si>
    <t>5- Obtenga el mes de la última fecha (19/2)</t>
  </si>
  <si>
    <t>6- Cuántas veces se vendieron Parkas durante el periodo</t>
  </si>
  <si>
    <t>DE 1</t>
  </si>
  <si>
    <t>Cree una combinación de correspondencia donde se lea:</t>
  </si>
  <si>
    <t>"Señor:                                 Según nuestros registros, usted compró 4 Parkas"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</si>
</sst>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340A]\ * #,##0_-;\-[$$-340A]\ * #,##0_-;_-[$$-340A]\ 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16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2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" fontId="0" fillId="0" borderId="1" xfId="0" applyNumberFormat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16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164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0" fillId="5" borderId="2" xfId="0" applyFill="1" applyBorder="1"/>
    <xf numFmtId="0" fontId="2" fillId="6" borderId="0" xfId="0" applyFont="1" applyFill="1"/>
    <xf numFmtId="0" fontId="4" fillId="8" borderId="11" xfId="0" applyFont="1" applyFill="1" applyBorder="1"/>
    <xf numFmtId="0" fontId="2" fillId="9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/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9" fontId="6" fillId="0" borderId="0" xfId="1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9"/>
  <sheetViews>
    <sheetView tabSelected="1" workbookViewId="0">
      <selection activeCell="E7" sqref="E7"/>
    </sheetView>
  </sheetViews>
  <sheetFormatPr baseColWidth="10" defaultRowHeight="15" x14ac:dyDescent="0.25"/>
  <cols>
    <col min="1" max="1" width="1.7109375" customWidth="1"/>
    <col min="3" max="3" width="13.42578125" customWidth="1"/>
    <col min="4" max="4" width="18.28515625" customWidth="1"/>
    <col min="10" max="10" width="1.28515625" customWidth="1"/>
    <col min="11" max="11" width="13.140625" customWidth="1"/>
  </cols>
  <sheetData>
    <row r="1" spans="2:12" ht="19.5" thickBot="1" x14ac:dyDescent="0.35">
      <c r="B1" s="29"/>
      <c r="C1" s="4" t="s">
        <v>64</v>
      </c>
      <c r="D1" s="30" t="s">
        <v>67</v>
      </c>
      <c r="E1" s="30">
        <f>+B1+Ejercicio2!B1+Ejercicio3!A1+Ejercicio4!A1+Ejercicio5!A1+Ejercicio6!F1</f>
        <v>0</v>
      </c>
      <c r="F1" s="39">
        <f>+E1/23</f>
        <v>0</v>
      </c>
      <c r="H1" s="31" t="s">
        <v>68</v>
      </c>
      <c r="I1" s="35"/>
      <c r="J1" s="35"/>
      <c r="K1" s="35"/>
      <c r="L1" s="36"/>
    </row>
    <row r="2" spans="2:12" x14ac:dyDescent="0.25">
      <c r="B2" s="27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7" t="s">
        <v>6</v>
      </c>
      <c r="I2" s="27" t="s">
        <v>7</v>
      </c>
      <c r="K2" s="27" t="s">
        <v>2</v>
      </c>
      <c r="L2" s="27" t="s">
        <v>3</v>
      </c>
    </row>
    <row r="3" spans="2:12" ht="14.45" x14ac:dyDescent="0.3">
      <c r="B3" s="3">
        <v>42009</v>
      </c>
      <c r="C3" s="1" t="s">
        <v>8</v>
      </c>
      <c r="D3" s="1" t="s">
        <v>12</v>
      </c>
      <c r="E3" s="1"/>
      <c r="F3" s="1">
        <v>4</v>
      </c>
      <c r="G3" s="1"/>
      <c r="H3" s="1">
        <f>+G3*0.8</f>
        <v>0</v>
      </c>
      <c r="I3" s="1">
        <f>+G3-H3</f>
        <v>0</v>
      </c>
      <c r="K3" s="1" t="s">
        <v>12</v>
      </c>
      <c r="L3" s="1">
        <v>40000</v>
      </c>
    </row>
    <row r="4" spans="2:12" x14ac:dyDescent="0.25">
      <c r="B4" s="3">
        <f>+B3+3</f>
        <v>42012</v>
      </c>
      <c r="C4" s="1" t="s">
        <v>9</v>
      </c>
      <c r="D4" s="1" t="s">
        <v>13</v>
      </c>
      <c r="E4" s="1"/>
      <c r="F4" s="1">
        <v>5</v>
      </c>
      <c r="G4" s="1"/>
      <c r="H4" s="1">
        <f>+G4*0.9</f>
        <v>0</v>
      </c>
      <c r="I4" s="1"/>
      <c r="K4" s="1" t="s">
        <v>13</v>
      </c>
      <c r="L4" s="1">
        <v>32000</v>
      </c>
    </row>
    <row r="5" spans="2:12" x14ac:dyDescent="0.25">
      <c r="B5" s="3">
        <f t="shared" ref="B5:B49" si="0">+B4+3</f>
        <v>42015</v>
      </c>
      <c r="C5" s="1" t="s">
        <v>10</v>
      </c>
      <c r="D5" s="1" t="s">
        <v>14</v>
      </c>
      <c r="E5" s="1"/>
      <c r="F5" s="1">
        <v>3</v>
      </c>
      <c r="G5" s="1"/>
      <c r="H5" s="1">
        <f>+G5*0.92</f>
        <v>0</v>
      </c>
      <c r="I5" s="1"/>
      <c r="K5" s="1" t="s">
        <v>14</v>
      </c>
      <c r="L5" s="1">
        <v>130000</v>
      </c>
    </row>
    <row r="6" spans="2:12" ht="14.45" x14ac:dyDescent="0.3">
      <c r="B6" s="3">
        <f t="shared" si="0"/>
        <v>42018</v>
      </c>
      <c r="C6" s="1" t="s">
        <v>11</v>
      </c>
      <c r="D6" s="1" t="s">
        <v>12</v>
      </c>
      <c r="E6" s="1"/>
      <c r="F6" s="1">
        <v>2</v>
      </c>
      <c r="G6" s="1"/>
      <c r="H6" s="1">
        <f t="shared" ref="H6" si="1">+G6*0.8</f>
        <v>0</v>
      </c>
      <c r="I6" s="1"/>
      <c r="K6" t="s">
        <v>15</v>
      </c>
    </row>
    <row r="7" spans="2:12" x14ac:dyDescent="0.25">
      <c r="B7" s="3">
        <f t="shared" si="0"/>
        <v>42021</v>
      </c>
      <c r="C7" s="1" t="s">
        <v>8</v>
      </c>
      <c r="D7" s="1" t="s">
        <v>13</v>
      </c>
      <c r="E7" s="1"/>
      <c r="F7" s="1">
        <v>3</v>
      </c>
      <c r="G7" s="1"/>
      <c r="H7" s="1">
        <f t="shared" ref="H7" si="2">+G7*0.9</f>
        <v>0</v>
      </c>
      <c r="I7" s="1"/>
      <c r="K7" s="4" t="s">
        <v>16</v>
      </c>
    </row>
    <row r="8" spans="2:12" x14ac:dyDescent="0.25">
      <c r="B8" s="3">
        <f t="shared" si="0"/>
        <v>42024</v>
      </c>
      <c r="C8" s="1" t="s">
        <v>9</v>
      </c>
      <c r="D8" s="1" t="s">
        <v>14</v>
      </c>
      <c r="E8" s="1"/>
      <c r="F8" s="1">
        <v>4</v>
      </c>
      <c r="G8" s="1"/>
      <c r="H8" s="1">
        <f t="shared" ref="H8" si="3">+G8*0.92</f>
        <v>0</v>
      </c>
      <c r="I8" s="1"/>
    </row>
    <row r="9" spans="2:12" x14ac:dyDescent="0.25">
      <c r="B9" s="3">
        <f t="shared" si="0"/>
        <v>42027</v>
      </c>
      <c r="C9" s="1" t="s">
        <v>10</v>
      </c>
      <c r="D9" s="1" t="s">
        <v>12</v>
      </c>
      <c r="E9" s="1"/>
      <c r="F9" s="1">
        <v>5</v>
      </c>
      <c r="G9" s="1"/>
      <c r="H9" s="1">
        <f t="shared" ref="H9" si="4">+G9*0.8</f>
        <v>0</v>
      </c>
      <c r="I9" s="1"/>
      <c r="K9" s="1" t="s">
        <v>12</v>
      </c>
      <c r="L9" s="1"/>
    </row>
    <row r="10" spans="2:12" ht="14.45" x14ac:dyDescent="0.3">
      <c r="B10" s="3">
        <f t="shared" si="0"/>
        <v>42030</v>
      </c>
      <c r="C10" s="1" t="s">
        <v>11</v>
      </c>
      <c r="D10" s="1" t="s">
        <v>13</v>
      </c>
      <c r="E10" s="1"/>
      <c r="F10" s="1">
        <v>3</v>
      </c>
      <c r="G10" s="1"/>
      <c r="H10" s="1">
        <f t="shared" ref="H10" si="5">+G10*0.9</f>
        <v>0</v>
      </c>
      <c r="I10" s="1"/>
      <c r="K10" s="1" t="s">
        <v>13</v>
      </c>
      <c r="L10" s="1"/>
    </row>
    <row r="11" spans="2:12" ht="14.45" x14ac:dyDescent="0.3">
      <c r="B11" s="3">
        <f t="shared" si="0"/>
        <v>42033</v>
      </c>
      <c r="C11" s="1" t="s">
        <v>8</v>
      </c>
      <c r="D11" s="1" t="s">
        <v>14</v>
      </c>
      <c r="E11" s="1"/>
      <c r="F11" s="1">
        <v>2</v>
      </c>
      <c r="G11" s="1"/>
      <c r="H11" s="1">
        <f t="shared" ref="H11" si="6">+G11*0.92</f>
        <v>0</v>
      </c>
      <c r="I11" s="1"/>
      <c r="K11" s="1" t="s">
        <v>14</v>
      </c>
      <c r="L11" s="1"/>
    </row>
    <row r="12" spans="2:12" x14ac:dyDescent="0.25">
      <c r="B12" s="3">
        <f t="shared" si="0"/>
        <v>42036</v>
      </c>
      <c r="C12" s="1" t="s">
        <v>9</v>
      </c>
      <c r="D12" s="1" t="s">
        <v>12</v>
      </c>
      <c r="E12" s="1"/>
      <c r="F12" s="1">
        <v>3</v>
      </c>
      <c r="G12" s="1"/>
      <c r="H12" s="1">
        <f t="shared" ref="H12" si="7">+G12*0.8</f>
        <v>0</v>
      </c>
      <c r="I12" s="1"/>
    </row>
    <row r="13" spans="2:12" x14ac:dyDescent="0.25">
      <c r="B13" s="3">
        <f t="shared" si="0"/>
        <v>42039</v>
      </c>
      <c r="C13" s="1" t="s">
        <v>10</v>
      </c>
      <c r="D13" s="1" t="s">
        <v>13</v>
      </c>
      <c r="E13" s="1"/>
      <c r="F13" s="1">
        <v>4</v>
      </c>
      <c r="G13" s="1"/>
      <c r="H13" s="1">
        <f t="shared" ref="H13" si="8">+G13*0.9</f>
        <v>0</v>
      </c>
      <c r="I13" s="1"/>
      <c r="K13" s="4" t="s">
        <v>17</v>
      </c>
    </row>
    <row r="14" spans="2:12" ht="14.45" x14ac:dyDescent="0.3">
      <c r="B14" s="3">
        <f t="shared" si="0"/>
        <v>42042</v>
      </c>
      <c r="C14" s="1" t="s">
        <v>11</v>
      </c>
      <c r="D14" s="1" t="s">
        <v>14</v>
      </c>
      <c r="E14" s="1"/>
      <c r="F14" s="1">
        <v>5</v>
      </c>
      <c r="G14" s="1"/>
      <c r="H14" s="1">
        <f t="shared" ref="H14" si="9">+G14*0.92</f>
        <v>0</v>
      </c>
      <c r="I14" s="1"/>
    </row>
    <row r="15" spans="2:12" ht="14.45" x14ac:dyDescent="0.3">
      <c r="B15" s="3">
        <f t="shared" si="0"/>
        <v>42045</v>
      </c>
      <c r="C15" s="1" t="s">
        <v>8</v>
      </c>
      <c r="D15" s="1" t="s">
        <v>12</v>
      </c>
      <c r="E15" s="1"/>
      <c r="F15" s="1">
        <v>4</v>
      </c>
      <c r="G15" s="1"/>
      <c r="H15" s="1">
        <f t="shared" ref="H15" si="10">+G15*0.8</f>
        <v>0</v>
      </c>
      <c r="I15" s="1"/>
      <c r="K15" s="1" t="s">
        <v>11</v>
      </c>
      <c r="L15" s="1"/>
    </row>
    <row r="16" spans="2:12" x14ac:dyDescent="0.25">
      <c r="B16" s="3">
        <f t="shared" si="0"/>
        <v>42048</v>
      </c>
      <c r="C16" s="1" t="s">
        <v>9</v>
      </c>
      <c r="D16" s="1" t="s">
        <v>13</v>
      </c>
      <c r="E16" s="1"/>
      <c r="F16" s="1">
        <v>5</v>
      </c>
      <c r="G16" s="1"/>
      <c r="H16" s="1">
        <f t="shared" ref="H16" si="11">+G16*0.9</f>
        <v>0</v>
      </c>
      <c r="I16" s="1"/>
      <c r="K16" s="1" t="s">
        <v>8</v>
      </c>
      <c r="L16" s="1"/>
    </row>
    <row r="17" spans="2:14" x14ac:dyDescent="0.25">
      <c r="B17" s="3">
        <f t="shared" si="0"/>
        <v>42051</v>
      </c>
      <c r="C17" s="1" t="s">
        <v>10</v>
      </c>
      <c r="D17" s="1" t="s">
        <v>14</v>
      </c>
      <c r="E17" s="1"/>
      <c r="F17" s="1">
        <v>3</v>
      </c>
      <c r="G17" s="1"/>
      <c r="H17" s="1">
        <f t="shared" ref="H17" si="12">+G17*0.92</f>
        <v>0</v>
      </c>
      <c r="I17" s="1"/>
    </row>
    <row r="18" spans="2:14" x14ac:dyDescent="0.25">
      <c r="B18" s="3">
        <f t="shared" si="0"/>
        <v>42054</v>
      </c>
      <c r="C18" s="1" t="s">
        <v>11</v>
      </c>
      <c r="D18" s="1" t="s">
        <v>12</v>
      </c>
      <c r="E18" s="1"/>
      <c r="F18" s="1">
        <v>2</v>
      </c>
      <c r="G18" s="1"/>
      <c r="H18" s="1">
        <f t="shared" ref="H18" si="13">+G18*0.8</f>
        <v>0</v>
      </c>
      <c r="I18" s="1"/>
      <c r="K18" s="4" t="s">
        <v>18</v>
      </c>
    </row>
    <row r="19" spans="2:14" x14ac:dyDescent="0.25">
      <c r="B19" s="3">
        <f t="shared" si="0"/>
        <v>42057</v>
      </c>
      <c r="C19" s="1" t="s">
        <v>8</v>
      </c>
      <c r="D19" s="1" t="s">
        <v>13</v>
      </c>
      <c r="E19" s="1"/>
      <c r="F19" s="1">
        <v>3</v>
      </c>
      <c r="G19" s="1"/>
      <c r="H19" s="1">
        <f t="shared" ref="H19" si="14">+G19*0.9</f>
        <v>0</v>
      </c>
      <c r="I19" s="1"/>
      <c r="K19" s="1" t="s">
        <v>10</v>
      </c>
      <c r="L19" s="1"/>
    </row>
    <row r="20" spans="2:14" x14ac:dyDescent="0.25">
      <c r="B20" s="3">
        <f t="shared" si="0"/>
        <v>42060</v>
      </c>
      <c r="C20" s="1" t="s">
        <v>9</v>
      </c>
      <c r="D20" s="1" t="s">
        <v>14</v>
      </c>
      <c r="E20" s="1"/>
      <c r="F20" s="1">
        <v>5</v>
      </c>
      <c r="G20" s="1"/>
      <c r="H20" s="1">
        <f t="shared" ref="H20" si="15">+G20*0.92</f>
        <v>0</v>
      </c>
      <c r="I20" s="1"/>
      <c r="K20" s="1" t="s">
        <v>11</v>
      </c>
      <c r="L20" s="1"/>
    </row>
    <row r="21" spans="2:14" x14ac:dyDescent="0.25">
      <c r="B21" s="3">
        <f t="shared" si="0"/>
        <v>42063</v>
      </c>
      <c r="C21" s="1" t="s">
        <v>10</v>
      </c>
      <c r="D21" s="1" t="s">
        <v>12</v>
      </c>
      <c r="E21" s="1"/>
      <c r="F21" s="1">
        <v>3</v>
      </c>
      <c r="G21" s="1"/>
      <c r="H21" s="1">
        <f t="shared" ref="H21" si="16">+G21*0.8</f>
        <v>0</v>
      </c>
      <c r="I21" s="1"/>
    </row>
    <row r="22" spans="2:14" x14ac:dyDescent="0.25">
      <c r="B22" s="3">
        <f t="shared" si="0"/>
        <v>42066</v>
      </c>
      <c r="C22" s="1" t="s">
        <v>11</v>
      </c>
      <c r="D22" s="1" t="s">
        <v>13</v>
      </c>
      <c r="E22" s="1"/>
      <c r="F22" s="1">
        <v>2</v>
      </c>
      <c r="G22" s="1"/>
      <c r="H22" s="1">
        <f t="shared" ref="H22" si="17">+G22*0.9</f>
        <v>0</v>
      </c>
      <c r="I22" s="1"/>
      <c r="K22" s="4" t="s">
        <v>19</v>
      </c>
    </row>
    <row r="23" spans="2:14" x14ac:dyDescent="0.25">
      <c r="B23" s="3">
        <f t="shared" si="0"/>
        <v>42069</v>
      </c>
      <c r="C23" s="1" t="s">
        <v>8</v>
      </c>
      <c r="D23" s="1" t="s">
        <v>13</v>
      </c>
      <c r="E23" s="1"/>
      <c r="F23" s="1">
        <v>3</v>
      </c>
      <c r="G23" s="1"/>
      <c r="H23" s="1">
        <f t="shared" ref="H23" si="18">+G23*0.92</f>
        <v>0</v>
      </c>
      <c r="I23" s="1"/>
      <c r="K23" s="5" t="s">
        <v>20</v>
      </c>
      <c r="L23" s="1"/>
    </row>
    <row r="24" spans="2:14" x14ac:dyDescent="0.25">
      <c r="B24" s="3">
        <f t="shared" si="0"/>
        <v>42072</v>
      </c>
      <c r="C24" s="1" t="s">
        <v>9</v>
      </c>
      <c r="D24" s="1" t="s">
        <v>14</v>
      </c>
      <c r="E24" s="1"/>
      <c r="F24" s="1">
        <v>4</v>
      </c>
      <c r="G24" s="1"/>
      <c r="H24" s="1">
        <f t="shared" ref="H24" si="19">+G24*0.8</f>
        <v>0</v>
      </c>
      <c r="I24" s="1"/>
      <c r="K24" s="5" t="s">
        <v>21</v>
      </c>
      <c r="L24" s="1"/>
    </row>
    <row r="25" spans="2:14" x14ac:dyDescent="0.25">
      <c r="B25" s="3">
        <f t="shared" si="0"/>
        <v>42075</v>
      </c>
      <c r="C25" s="1" t="s">
        <v>10</v>
      </c>
      <c r="D25" s="1" t="s">
        <v>12</v>
      </c>
      <c r="E25" s="1"/>
      <c r="F25" s="1">
        <v>5</v>
      </c>
      <c r="G25" s="1"/>
      <c r="H25" s="1">
        <f t="shared" ref="H25" si="20">+G25*0.9</f>
        <v>0</v>
      </c>
      <c r="I25" s="1"/>
      <c r="K25" s="5" t="s">
        <v>22</v>
      </c>
      <c r="L25" s="1"/>
    </row>
    <row r="26" spans="2:14" x14ac:dyDescent="0.25">
      <c r="B26" s="3">
        <f t="shared" si="0"/>
        <v>42078</v>
      </c>
      <c r="C26" s="1" t="s">
        <v>11</v>
      </c>
      <c r="D26" s="1" t="s">
        <v>13</v>
      </c>
      <c r="E26" s="1"/>
      <c r="F26" s="1">
        <v>3</v>
      </c>
      <c r="G26" s="1"/>
      <c r="H26" s="1">
        <f t="shared" ref="H26" si="21">+G26*0.92</f>
        <v>0</v>
      </c>
      <c r="I26" s="1"/>
    </row>
    <row r="27" spans="2:14" ht="15.75" thickBot="1" x14ac:dyDescent="0.3">
      <c r="B27" s="3">
        <f t="shared" si="0"/>
        <v>42081</v>
      </c>
      <c r="C27" s="1" t="s">
        <v>8</v>
      </c>
      <c r="D27" s="1" t="s">
        <v>13</v>
      </c>
      <c r="E27" s="1"/>
      <c r="F27" s="1">
        <v>2</v>
      </c>
      <c r="G27" s="1"/>
      <c r="H27" s="1">
        <f t="shared" ref="H27" si="22">+G27*0.8</f>
        <v>0</v>
      </c>
      <c r="I27" s="1"/>
      <c r="K27" s="6" t="s">
        <v>23</v>
      </c>
    </row>
    <row r="28" spans="2:14" x14ac:dyDescent="0.25">
      <c r="B28" s="3">
        <f t="shared" si="0"/>
        <v>42084</v>
      </c>
      <c r="C28" s="1" t="s">
        <v>9</v>
      </c>
      <c r="D28" s="1" t="s">
        <v>14</v>
      </c>
      <c r="E28" s="1"/>
      <c r="F28" s="1">
        <v>3</v>
      </c>
      <c r="G28" s="1"/>
      <c r="H28" s="1">
        <f t="shared" ref="H28" si="23">+G28*0.9</f>
        <v>0</v>
      </c>
      <c r="I28" s="1"/>
      <c r="K28" s="7"/>
      <c r="L28" s="8"/>
      <c r="M28" s="8"/>
      <c r="N28" s="9"/>
    </row>
    <row r="29" spans="2:14" x14ac:dyDescent="0.25">
      <c r="B29" s="3">
        <f t="shared" si="0"/>
        <v>42087</v>
      </c>
      <c r="C29" s="1" t="s">
        <v>10</v>
      </c>
      <c r="D29" s="1" t="s">
        <v>12</v>
      </c>
      <c r="E29" s="1"/>
      <c r="F29" s="1">
        <v>4</v>
      </c>
      <c r="G29" s="1"/>
      <c r="H29" s="1">
        <f t="shared" ref="H29" si="24">+G29*0.92</f>
        <v>0</v>
      </c>
      <c r="I29" s="1"/>
      <c r="K29" s="10"/>
      <c r="L29" s="11"/>
      <c r="M29" s="11"/>
      <c r="N29" s="12"/>
    </row>
    <row r="30" spans="2:14" x14ac:dyDescent="0.25">
      <c r="B30" s="3">
        <f t="shared" si="0"/>
        <v>42090</v>
      </c>
      <c r="C30" s="1" t="s">
        <v>11</v>
      </c>
      <c r="D30" s="1" t="s">
        <v>13</v>
      </c>
      <c r="E30" s="1"/>
      <c r="F30" s="1">
        <v>5</v>
      </c>
      <c r="G30" s="1"/>
      <c r="H30" s="1">
        <f t="shared" ref="H30" si="25">+G30*0.8</f>
        <v>0</v>
      </c>
      <c r="I30" s="1"/>
      <c r="K30" s="10"/>
      <c r="L30" s="11"/>
      <c r="M30" s="11"/>
      <c r="N30" s="12"/>
    </row>
    <row r="31" spans="2:14" x14ac:dyDescent="0.25">
      <c r="B31" s="3">
        <f t="shared" si="0"/>
        <v>42093</v>
      </c>
      <c r="C31" s="1" t="s">
        <v>8</v>
      </c>
      <c r="D31" s="1" t="s">
        <v>13</v>
      </c>
      <c r="E31" s="1"/>
      <c r="F31" s="1">
        <v>3</v>
      </c>
      <c r="G31" s="1"/>
      <c r="H31" s="1">
        <f t="shared" ref="H31" si="26">+G31*0.9</f>
        <v>0</v>
      </c>
      <c r="I31" s="1"/>
      <c r="K31" s="10"/>
      <c r="L31" s="11"/>
      <c r="M31" s="11"/>
      <c r="N31" s="12"/>
    </row>
    <row r="32" spans="2:14" x14ac:dyDescent="0.25">
      <c r="B32" s="3">
        <f t="shared" si="0"/>
        <v>42096</v>
      </c>
      <c r="C32" s="1" t="s">
        <v>9</v>
      </c>
      <c r="D32" s="1" t="s">
        <v>14</v>
      </c>
      <c r="E32" s="1"/>
      <c r="F32" s="1">
        <v>2</v>
      </c>
      <c r="G32" s="1"/>
      <c r="H32" s="1">
        <f t="shared" ref="H32" si="27">+G32*0.92</f>
        <v>0</v>
      </c>
      <c r="I32" s="1"/>
      <c r="K32" s="10"/>
      <c r="L32" s="11"/>
      <c r="M32" s="11"/>
      <c r="N32" s="12"/>
    </row>
    <row r="33" spans="2:14" x14ac:dyDescent="0.25">
      <c r="B33" s="3">
        <f t="shared" si="0"/>
        <v>42099</v>
      </c>
      <c r="C33" s="1" t="s">
        <v>10</v>
      </c>
      <c r="D33" s="1" t="s">
        <v>12</v>
      </c>
      <c r="E33" s="1"/>
      <c r="F33" s="1">
        <v>3</v>
      </c>
      <c r="G33" s="1"/>
      <c r="H33" s="1">
        <f t="shared" ref="H33" si="28">+G33*0.8</f>
        <v>0</v>
      </c>
      <c r="I33" s="1"/>
      <c r="K33" s="10"/>
      <c r="L33" s="11"/>
      <c r="M33" s="11"/>
      <c r="N33" s="12"/>
    </row>
    <row r="34" spans="2:14" x14ac:dyDescent="0.25">
      <c r="B34" s="3">
        <f t="shared" si="0"/>
        <v>42102</v>
      </c>
      <c r="C34" s="1" t="s">
        <v>11</v>
      </c>
      <c r="D34" s="1" t="s">
        <v>13</v>
      </c>
      <c r="E34" s="1"/>
      <c r="F34" s="1">
        <v>4</v>
      </c>
      <c r="G34" s="1"/>
      <c r="H34" s="1">
        <f t="shared" ref="H34" si="29">+G34*0.9</f>
        <v>0</v>
      </c>
      <c r="I34" s="1"/>
      <c r="K34" s="10"/>
      <c r="L34" s="11"/>
      <c r="M34" s="11"/>
      <c r="N34" s="12"/>
    </row>
    <row r="35" spans="2:14" x14ac:dyDescent="0.25">
      <c r="B35" s="3">
        <f t="shared" si="0"/>
        <v>42105</v>
      </c>
      <c r="C35" s="1" t="s">
        <v>8</v>
      </c>
      <c r="D35" s="1" t="s">
        <v>13</v>
      </c>
      <c r="E35" s="1"/>
      <c r="F35" s="1">
        <v>5</v>
      </c>
      <c r="G35" s="1"/>
      <c r="H35" s="1">
        <f t="shared" ref="H35" si="30">+G35*0.92</f>
        <v>0</v>
      </c>
      <c r="I35" s="1"/>
      <c r="K35" s="10"/>
      <c r="L35" s="11"/>
      <c r="M35" s="11"/>
      <c r="N35" s="12"/>
    </row>
    <row r="36" spans="2:14" x14ac:dyDescent="0.25">
      <c r="B36" s="3">
        <f t="shared" si="0"/>
        <v>42108</v>
      </c>
      <c r="C36" s="1" t="s">
        <v>9</v>
      </c>
      <c r="D36" s="1" t="s">
        <v>14</v>
      </c>
      <c r="E36" s="1"/>
      <c r="F36" s="1">
        <v>4</v>
      </c>
      <c r="G36" s="1"/>
      <c r="H36" s="1">
        <f t="shared" ref="H36" si="31">+G36*0.8</f>
        <v>0</v>
      </c>
      <c r="I36" s="1"/>
      <c r="K36" s="10"/>
      <c r="L36" s="11"/>
      <c r="M36" s="11"/>
      <c r="N36" s="12"/>
    </row>
    <row r="37" spans="2:14" ht="15.75" thickBot="1" x14ac:dyDescent="0.3">
      <c r="B37" s="3">
        <f t="shared" si="0"/>
        <v>42111</v>
      </c>
      <c r="C37" s="1" t="s">
        <v>10</v>
      </c>
      <c r="D37" s="1" t="s">
        <v>12</v>
      </c>
      <c r="E37" s="1"/>
      <c r="F37" s="1">
        <v>5</v>
      </c>
      <c r="G37" s="1"/>
      <c r="H37" s="1">
        <f t="shared" ref="H37" si="32">+G37*0.9</f>
        <v>0</v>
      </c>
      <c r="I37" s="1"/>
      <c r="K37" s="13"/>
      <c r="L37" s="14"/>
      <c r="M37" s="14"/>
      <c r="N37" s="15"/>
    </row>
    <row r="38" spans="2:14" x14ac:dyDescent="0.25">
      <c r="B38" s="3">
        <f t="shared" si="0"/>
        <v>42114</v>
      </c>
      <c r="C38" s="1" t="s">
        <v>11</v>
      </c>
      <c r="D38" s="1" t="s">
        <v>13</v>
      </c>
      <c r="E38" s="1"/>
      <c r="F38" s="1">
        <v>3</v>
      </c>
      <c r="G38" s="1"/>
      <c r="H38" s="1">
        <f t="shared" ref="H38" si="33">+G38*0.92</f>
        <v>0</v>
      </c>
      <c r="I38" s="1"/>
    </row>
    <row r="39" spans="2:14" x14ac:dyDescent="0.25">
      <c r="B39" s="3">
        <f t="shared" si="0"/>
        <v>42117</v>
      </c>
      <c r="C39" s="1" t="s">
        <v>8</v>
      </c>
      <c r="D39" s="1" t="s">
        <v>13</v>
      </c>
      <c r="E39" s="1"/>
      <c r="F39" s="1">
        <v>2</v>
      </c>
      <c r="G39" s="1"/>
      <c r="H39" s="1">
        <f t="shared" ref="H39" si="34">+G39*0.8</f>
        <v>0</v>
      </c>
      <c r="I39" s="1"/>
    </row>
    <row r="40" spans="2:14" x14ac:dyDescent="0.25">
      <c r="B40" s="3">
        <f t="shared" si="0"/>
        <v>42120</v>
      </c>
      <c r="C40" s="1" t="s">
        <v>9</v>
      </c>
      <c r="D40" s="1" t="s">
        <v>14</v>
      </c>
      <c r="E40" s="1"/>
      <c r="F40" s="1">
        <v>3</v>
      </c>
      <c r="G40" s="1"/>
      <c r="H40" s="1">
        <f t="shared" ref="H40" si="35">+G40*0.9</f>
        <v>0</v>
      </c>
      <c r="I40" s="1"/>
    </row>
    <row r="41" spans="2:14" x14ac:dyDescent="0.25">
      <c r="B41" s="3">
        <f t="shared" si="0"/>
        <v>42123</v>
      </c>
      <c r="C41" s="1" t="s">
        <v>10</v>
      </c>
      <c r="D41" s="1" t="s">
        <v>12</v>
      </c>
      <c r="E41" s="1"/>
      <c r="F41" s="1">
        <v>4</v>
      </c>
      <c r="G41" s="1"/>
      <c r="H41" s="1">
        <f t="shared" ref="H41" si="36">+G41*0.92</f>
        <v>0</v>
      </c>
      <c r="I41" s="1"/>
    </row>
    <row r="42" spans="2:14" x14ac:dyDescent="0.25">
      <c r="B42" s="3">
        <f t="shared" si="0"/>
        <v>42126</v>
      </c>
      <c r="C42" s="1" t="s">
        <v>11</v>
      </c>
      <c r="D42" s="1" t="s">
        <v>13</v>
      </c>
      <c r="E42" s="1"/>
      <c r="F42" s="1">
        <v>5</v>
      </c>
      <c r="G42" s="1"/>
      <c r="H42" s="1">
        <f t="shared" ref="H42" si="37">+G42*0.8</f>
        <v>0</v>
      </c>
      <c r="I42" s="1"/>
    </row>
    <row r="43" spans="2:14" x14ac:dyDescent="0.25">
      <c r="B43" s="3">
        <f t="shared" si="0"/>
        <v>42129</v>
      </c>
      <c r="C43" s="1" t="s">
        <v>8</v>
      </c>
      <c r="D43" s="1" t="s">
        <v>13</v>
      </c>
      <c r="E43" s="1"/>
      <c r="F43" s="1">
        <v>3</v>
      </c>
      <c r="G43" s="1"/>
      <c r="H43" s="1">
        <f t="shared" ref="H43" si="38">+G43*0.9</f>
        <v>0</v>
      </c>
      <c r="I43" s="1"/>
    </row>
    <row r="44" spans="2:14" x14ac:dyDescent="0.25">
      <c r="B44" s="3">
        <f t="shared" si="0"/>
        <v>42132</v>
      </c>
      <c r="C44" s="1" t="s">
        <v>9</v>
      </c>
      <c r="D44" s="1" t="s">
        <v>14</v>
      </c>
      <c r="E44" s="1"/>
      <c r="F44" s="1">
        <v>2</v>
      </c>
      <c r="G44" s="1"/>
      <c r="H44" s="1">
        <f t="shared" ref="H44" si="39">+G44*0.92</f>
        <v>0</v>
      </c>
      <c r="I44" s="1"/>
    </row>
    <row r="45" spans="2:14" x14ac:dyDescent="0.25">
      <c r="B45" s="3">
        <f t="shared" si="0"/>
        <v>42135</v>
      </c>
      <c r="C45" s="1" t="s">
        <v>10</v>
      </c>
      <c r="D45" s="1" t="s">
        <v>12</v>
      </c>
      <c r="E45" s="1"/>
      <c r="F45" s="1">
        <v>3</v>
      </c>
      <c r="G45" s="1"/>
      <c r="H45" s="1">
        <f t="shared" ref="H45" si="40">+G45*0.8</f>
        <v>0</v>
      </c>
      <c r="I45" s="1"/>
    </row>
    <row r="46" spans="2:14" x14ac:dyDescent="0.25">
      <c r="B46" s="3">
        <f t="shared" si="0"/>
        <v>42138</v>
      </c>
      <c r="C46" s="1" t="s">
        <v>11</v>
      </c>
      <c r="D46" s="1" t="s">
        <v>13</v>
      </c>
      <c r="E46" s="1"/>
      <c r="F46" s="1">
        <v>5</v>
      </c>
      <c r="G46" s="1"/>
      <c r="H46" s="1">
        <f t="shared" ref="H46" si="41">+G46*0.9</f>
        <v>0</v>
      </c>
      <c r="I46" s="1"/>
    </row>
    <row r="47" spans="2:14" x14ac:dyDescent="0.25">
      <c r="B47" s="3">
        <f t="shared" si="0"/>
        <v>42141</v>
      </c>
      <c r="C47" s="1" t="s">
        <v>8</v>
      </c>
      <c r="D47" s="1" t="s">
        <v>13</v>
      </c>
      <c r="E47" s="1"/>
      <c r="F47" s="1">
        <v>3</v>
      </c>
      <c r="G47" s="1"/>
      <c r="H47" s="1">
        <f t="shared" ref="H47" si="42">+G47*0.92</f>
        <v>0</v>
      </c>
      <c r="I47" s="1"/>
    </row>
    <row r="48" spans="2:14" x14ac:dyDescent="0.25">
      <c r="B48" s="3">
        <f t="shared" si="0"/>
        <v>42144</v>
      </c>
      <c r="C48" s="1" t="s">
        <v>9</v>
      </c>
      <c r="D48" s="1" t="s">
        <v>14</v>
      </c>
      <c r="E48" s="1"/>
      <c r="F48" s="1">
        <v>2</v>
      </c>
      <c r="G48" s="1"/>
      <c r="H48" s="1">
        <f t="shared" ref="H48" si="43">+G48*0.8</f>
        <v>0</v>
      </c>
      <c r="I48" s="1"/>
    </row>
    <row r="49" spans="2:9" x14ac:dyDescent="0.25">
      <c r="B49" s="3">
        <f t="shared" si="0"/>
        <v>42147</v>
      </c>
      <c r="C49" s="1" t="s">
        <v>10</v>
      </c>
      <c r="D49" s="1" t="s">
        <v>12</v>
      </c>
      <c r="E49" s="1"/>
      <c r="F49" s="1">
        <v>3</v>
      </c>
      <c r="G49" s="1"/>
      <c r="H49" s="1">
        <f t="shared" ref="H49" si="44">+G49*0.9</f>
        <v>0</v>
      </c>
      <c r="I49" s="1"/>
    </row>
  </sheetData>
  <mergeCells count="1">
    <mergeCell ref="I1:L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1"/>
  <sheetViews>
    <sheetView workbookViewId="0">
      <selection activeCell="B1" sqref="B1:C1"/>
    </sheetView>
  </sheetViews>
  <sheetFormatPr baseColWidth="10" defaultRowHeight="15" x14ac:dyDescent="0.25"/>
  <cols>
    <col min="1" max="1" width="2.140625" customWidth="1"/>
    <col min="4" max="4" width="21.7109375" customWidth="1"/>
    <col min="5" max="5" width="30.42578125" customWidth="1"/>
  </cols>
  <sheetData>
    <row r="1" spans="2:6" thickBot="1" x14ac:dyDescent="0.35">
      <c r="B1" s="29"/>
      <c r="C1" s="4" t="s">
        <v>65</v>
      </c>
    </row>
    <row r="2" spans="2:6" x14ac:dyDescent="0.25">
      <c r="B2" s="28" t="s">
        <v>24</v>
      </c>
      <c r="C2" s="18" t="s">
        <v>25</v>
      </c>
      <c r="D2" s="18" t="s">
        <v>26</v>
      </c>
      <c r="E2" s="18" t="s">
        <v>27</v>
      </c>
      <c r="F2" s="18" t="s">
        <v>28</v>
      </c>
    </row>
    <row r="3" spans="2:6" x14ac:dyDescent="0.25">
      <c r="B3" s="1" t="s">
        <v>29</v>
      </c>
      <c r="C3" s="1" t="s">
        <v>30</v>
      </c>
      <c r="D3" s="1"/>
      <c r="E3" s="1" t="s">
        <v>31</v>
      </c>
      <c r="F3" s="1">
        <v>96547845</v>
      </c>
    </row>
    <row r="4" spans="2:6" x14ac:dyDescent="0.25">
      <c r="B4" s="1" t="s">
        <v>32</v>
      </c>
      <c r="C4" s="1" t="s">
        <v>33</v>
      </c>
      <c r="D4" s="1"/>
      <c r="E4" s="1" t="s">
        <v>34</v>
      </c>
      <c r="F4" s="1">
        <v>95644545</v>
      </c>
    </row>
    <row r="5" spans="2:6" x14ac:dyDescent="0.25">
      <c r="B5" s="1" t="s">
        <v>35</v>
      </c>
      <c r="C5" s="1" t="s">
        <v>36</v>
      </c>
      <c r="D5" s="1"/>
      <c r="E5" s="1" t="s">
        <v>37</v>
      </c>
      <c r="F5" s="1">
        <v>97877878</v>
      </c>
    </row>
    <row r="6" spans="2:6" x14ac:dyDescent="0.25">
      <c r="B6" s="1" t="s">
        <v>38</v>
      </c>
      <c r="C6" s="1" t="s">
        <v>39</v>
      </c>
      <c r="D6" s="1"/>
      <c r="E6" s="1" t="s">
        <v>40</v>
      </c>
      <c r="F6" s="1">
        <v>82356565</v>
      </c>
    </row>
    <row r="7" spans="2:6" x14ac:dyDescent="0.25">
      <c r="B7" s="1" t="s">
        <v>41</v>
      </c>
      <c r="C7" s="1" t="s">
        <v>42</v>
      </c>
      <c r="D7" s="1"/>
      <c r="E7" s="1" t="s">
        <v>43</v>
      </c>
      <c r="F7" s="1">
        <v>79845656</v>
      </c>
    </row>
    <row r="8" spans="2:6" thickBot="1" x14ac:dyDescent="0.35"/>
    <row r="9" spans="2:6" thickBot="1" x14ac:dyDescent="0.35">
      <c r="B9" s="37" t="s">
        <v>26</v>
      </c>
      <c r="C9" s="38"/>
      <c r="D9" s="17"/>
      <c r="E9" t="s">
        <v>44</v>
      </c>
    </row>
    <row r="10" spans="2:6" ht="15.75" thickBot="1" x14ac:dyDescent="0.3">
      <c r="B10" s="37" t="s">
        <v>27</v>
      </c>
      <c r="C10" s="38"/>
      <c r="D10" s="17"/>
      <c r="E10" t="s">
        <v>45</v>
      </c>
    </row>
    <row r="11" spans="2:6" ht="15.75" thickBot="1" x14ac:dyDescent="0.3">
      <c r="B11" s="37" t="s">
        <v>28</v>
      </c>
      <c r="C11" s="38"/>
      <c r="D11" s="17"/>
      <c r="E11" t="s">
        <v>45</v>
      </c>
    </row>
  </sheetData>
  <mergeCells count="3">
    <mergeCell ref="B9:C9"/>
    <mergeCell ref="B10:C10"/>
    <mergeCell ref="B11:C1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"/>
  <sheetViews>
    <sheetView workbookViewId="0">
      <selection activeCell="C12" sqref="C12"/>
    </sheetView>
  </sheetViews>
  <sheetFormatPr baseColWidth="10" defaultRowHeight="15" x14ac:dyDescent="0.25"/>
  <cols>
    <col min="3" max="3" width="27.42578125" customWidth="1"/>
    <col min="4" max="4" width="11.28515625" customWidth="1"/>
    <col min="9" max="9" width="16.7109375" customWidth="1"/>
  </cols>
  <sheetData>
    <row r="1" spans="1:9" thickBot="1" x14ac:dyDescent="0.35">
      <c r="A1" s="29"/>
      <c r="B1" s="4" t="s">
        <v>66</v>
      </c>
    </row>
    <row r="2" spans="1:9" ht="14.45" x14ac:dyDescent="0.3">
      <c r="A2" s="18" t="s">
        <v>24</v>
      </c>
      <c r="B2" s="18" t="s">
        <v>25</v>
      </c>
      <c r="C2" s="18" t="s">
        <v>26</v>
      </c>
      <c r="D2" s="18" t="s">
        <v>51</v>
      </c>
      <c r="E2" s="18" t="s">
        <v>46</v>
      </c>
      <c r="F2" s="18" t="s">
        <v>47</v>
      </c>
      <c r="G2" s="18" t="s">
        <v>48</v>
      </c>
      <c r="H2" s="18" t="s">
        <v>49</v>
      </c>
      <c r="I2" s="18" t="s">
        <v>62</v>
      </c>
    </row>
    <row r="3" spans="1:9" x14ac:dyDescent="0.25">
      <c r="A3" s="1" t="s">
        <v>29</v>
      </c>
      <c r="B3" s="1" t="s">
        <v>30</v>
      </c>
      <c r="C3" s="1"/>
      <c r="D3" s="1" t="s">
        <v>52</v>
      </c>
      <c r="E3" s="19">
        <v>40</v>
      </c>
      <c r="F3" s="19">
        <v>30</v>
      </c>
      <c r="G3" s="19">
        <v>40</v>
      </c>
      <c r="H3" s="19"/>
      <c r="I3" s="19"/>
    </row>
    <row r="4" spans="1:9" x14ac:dyDescent="0.25">
      <c r="A4" s="1" t="s">
        <v>32</v>
      </c>
      <c r="B4" s="1" t="s">
        <v>33</v>
      </c>
      <c r="C4" s="1"/>
      <c r="D4" s="1" t="s">
        <v>53</v>
      </c>
      <c r="E4" s="19">
        <v>50</v>
      </c>
      <c r="F4" s="19">
        <v>40</v>
      </c>
      <c r="G4" s="19">
        <v>50</v>
      </c>
      <c r="H4" s="19"/>
      <c r="I4" s="19"/>
    </row>
    <row r="5" spans="1:9" x14ac:dyDescent="0.25">
      <c r="A5" s="1" t="s">
        <v>35</v>
      </c>
      <c r="B5" s="1" t="s">
        <v>36</v>
      </c>
      <c r="C5" s="1"/>
      <c r="D5" s="1" t="s">
        <v>52</v>
      </c>
      <c r="E5" s="19">
        <v>60</v>
      </c>
      <c r="F5" s="19">
        <v>50</v>
      </c>
      <c r="G5" s="19">
        <v>50</v>
      </c>
      <c r="H5" s="19"/>
      <c r="I5" s="19"/>
    </row>
    <row r="6" spans="1:9" x14ac:dyDescent="0.25">
      <c r="A6" s="1" t="s">
        <v>38</v>
      </c>
      <c r="B6" s="1" t="s">
        <v>39</v>
      </c>
      <c r="C6" s="1"/>
      <c r="D6" s="1" t="s">
        <v>52</v>
      </c>
      <c r="E6" s="19">
        <v>70</v>
      </c>
      <c r="F6" s="19">
        <v>60</v>
      </c>
      <c r="G6" s="19">
        <v>60</v>
      </c>
      <c r="H6" s="19"/>
      <c r="I6" s="19"/>
    </row>
    <row r="7" spans="1:9" x14ac:dyDescent="0.25">
      <c r="A7" s="1" t="s">
        <v>41</v>
      </c>
      <c r="B7" s="1" t="s">
        <v>42</v>
      </c>
      <c r="C7" s="1"/>
      <c r="D7" s="1" t="s">
        <v>54</v>
      </c>
      <c r="E7" s="19">
        <v>50</v>
      </c>
      <c r="F7" s="19">
        <v>20</v>
      </c>
      <c r="G7" s="19">
        <v>40</v>
      </c>
      <c r="H7" s="19"/>
      <c r="I7" s="19"/>
    </row>
    <row r="9" spans="1:9" ht="14.45" x14ac:dyDescent="0.3">
      <c r="A9" t="s">
        <v>50</v>
      </c>
    </row>
    <row r="10" spans="1:9" ht="14.45" x14ac:dyDescent="0.3">
      <c r="A10" t="s">
        <v>55</v>
      </c>
    </row>
    <row r="11" spans="1:9" ht="14.45" x14ac:dyDescent="0.3">
      <c r="A11" t="s">
        <v>56</v>
      </c>
    </row>
    <row r="12" spans="1:9" ht="14.45" x14ac:dyDescent="0.3">
      <c r="A12" t="s">
        <v>57</v>
      </c>
    </row>
    <row r="13" spans="1:9" ht="14.45" x14ac:dyDescent="0.3">
      <c r="A13" t="s">
        <v>58</v>
      </c>
    </row>
    <row r="14" spans="1:9" ht="14.45" x14ac:dyDescent="0.3">
      <c r="A14" t="s">
        <v>77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selection activeCell="E2" activeCellId="2" sqref="B2:B14 C2:C14 E2:E14"/>
    </sheetView>
  </sheetViews>
  <sheetFormatPr baseColWidth="10" defaultRowHeight="15" x14ac:dyDescent="0.25"/>
  <cols>
    <col min="1" max="1" width="8.85546875" style="16" customWidth="1"/>
    <col min="2" max="2" width="13.42578125" customWidth="1"/>
    <col min="3" max="3" width="13.140625" customWidth="1"/>
    <col min="4" max="4" width="9.85546875" customWidth="1"/>
    <col min="5" max="5" width="10.28515625" style="16" customWidth="1"/>
    <col min="6" max="7" width="12.7109375" bestFit="1" customWidth="1"/>
    <col min="8" max="8" width="11.7109375" bestFit="1" customWidth="1"/>
    <col min="9" max="9" width="2.140625" customWidth="1"/>
  </cols>
  <sheetData>
    <row r="1" spans="1:10" thickBot="1" x14ac:dyDescent="0.35">
      <c r="A1" s="29"/>
      <c r="B1" s="4" t="s">
        <v>65</v>
      </c>
    </row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J2" s="22" t="s">
        <v>73</v>
      </c>
    </row>
    <row r="3" spans="1:10" x14ac:dyDescent="0.25">
      <c r="A3" s="21">
        <v>42009</v>
      </c>
      <c r="B3" s="1" t="s">
        <v>8</v>
      </c>
      <c r="C3" s="1" t="s">
        <v>59</v>
      </c>
      <c r="D3" s="20">
        <v>40000</v>
      </c>
      <c r="E3" s="19">
        <v>4</v>
      </c>
      <c r="F3" s="20">
        <f>+D3*E3</f>
        <v>160000</v>
      </c>
      <c r="G3" s="20">
        <f>+F3*0.8</f>
        <v>128000</v>
      </c>
      <c r="H3" s="20">
        <f>+F3-G3</f>
        <v>32000</v>
      </c>
    </row>
    <row r="4" spans="1:10" x14ac:dyDescent="0.25">
      <c r="A4" s="21">
        <f>+A3+3</f>
        <v>42012</v>
      </c>
      <c r="B4" s="1" t="s">
        <v>9</v>
      </c>
      <c r="C4" s="1" t="s">
        <v>60</v>
      </c>
      <c r="D4" s="20">
        <v>25000</v>
      </c>
      <c r="E4" s="19">
        <v>5</v>
      </c>
      <c r="F4" s="20">
        <f t="shared" ref="F4:F49" si="0">+D4*E4</f>
        <v>125000</v>
      </c>
      <c r="G4" s="20">
        <f>+F4*0.9</f>
        <v>112500</v>
      </c>
      <c r="H4" s="20">
        <f t="shared" ref="H4:H49" si="1">+F4-G4</f>
        <v>12500</v>
      </c>
      <c r="J4" s="4" t="s">
        <v>74</v>
      </c>
    </row>
    <row r="5" spans="1:10" x14ac:dyDescent="0.25">
      <c r="A5" s="21">
        <f t="shared" ref="A5:A49" si="2">+A4+3</f>
        <v>42015</v>
      </c>
      <c r="B5" s="1" t="s">
        <v>10</v>
      </c>
      <c r="C5" s="1" t="s">
        <v>61</v>
      </c>
      <c r="D5" s="20">
        <v>23000</v>
      </c>
      <c r="E5" s="19">
        <v>3</v>
      </c>
      <c r="F5" s="20">
        <f t="shared" si="0"/>
        <v>69000</v>
      </c>
      <c r="G5" s="20">
        <f>+F5*0.92</f>
        <v>63480</v>
      </c>
      <c r="H5" s="20">
        <f t="shared" si="1"/>
        <v>5520</v>
      </c>
      <c r="J5" s="4" t="s">
        <v>63</v>
      </c>
    </row>
    <row r="6" spans="1:10" x14ac:dyDescent="0.25">
      <c r="A6" s="21">
        <f t="shared" si="2"/>
        <v>42018</v>
      </c>
      <c r="B6" s="1" t="s">
        <v>11</v>
      </c>
      <c r="C6" s="1" t="s">
        <v>59</v>
      </c>
      <c r="D6" s="20">
        <v>40000</v>
      </c>
      <c r="E6" s="19">
        <v>2</v>
      </c>
      <c r="F6" s="20">
        <f t="shared" si="0"/>
        <v>80000</v>
      </c>
      <c r="G6" s="20">
        <f t="shared" ref="G6" si="3">+F6*0.8</f>
        <v>64000</v>
      </c>
      <c r="H6" s="20">
        <f t="shared" si="1"/>
        <v>16000</v>
      </c>
    </row>
    <row r="7" spans="1:10" x14ac:dyDescent="0.25">
      <c r="A7" s="21">
        <f t="shared" si="2"/>
        <v>42021</v>
      </c>
      <c r="B7" s="1" t="s">
        <v>8</v>
      </c>
      <c r="C7" s="1" t="s">
        <v>60</v>
      </c>
      <c r="D7" s="20">
        <v>25000</v>
      </c>
      <c r="E7" s="19">
        <v>3</v>
      </c>
      <c r="F7" s="20">
        <f t="shared" si="0"/>
        <v>75000</v>
      </c>
      <c r="G7" s="20">
        <f t="shared" ref="G7" si="4">+F7*0.9</f>
        <v>67500</v>
      </c>
      <c r="H7" s="20">
        <f t="shared" si="1"/>
        <v>7500</v>
      </c>
      <c r="J7" s="4" t="s">
        <v>75</v>
      </c>
    </row>
    <row r="8" spans="1:10" x14ac:dyDescent="0.25">
      <c r="A8" s="21">
        <f t="shared" si="2"/>
        <v>42024</v>
      </c>
      <c r="B8" s="1" t="s">
        <v>9</v>
      </c>
      <c r="C8" s="1" t="s">
        <v>61</v>
      </c>
      <c r="D8" s="20">
        <v>23000</v>
      </c>
      <c r="E8" s="19">
        <v>4</v>
      </c>
      <c r="F8" s="20">
        <f t="shared" si="0"/>
        <v>92000</v>
      </c>
      <c r="G8" s="20">
        <f t="shared" ref="G8" si="5">+F8*0.92</f>
        <v>84640</v>
      </c>
      <c r="H8" s="20">
        <f t="shared" si="1"/>
        <v>7360</v>
      </c>
      <c r="J8" s="4" t="s">
        <v>76</v>
      </c>
    </row>
    <row r="9" spans="1:10" x14ac:dyDescent="0.25">
      <c r="A9" s="21">
        <f t="shared" si="2"/>
        <v>42027</v>
      </c>
      <c r="B9" s="1" t="s">
        <v>10</v>
      </c>
      <c r="C9" s="1" t="s">
        <v>59</v>
      </c>
      <c r="D9" s="20">
        <v>40000</v>
      </c>
      <c r="E9" s="19">
        <v>5</v>
      </c>
      <c r="F9" s="20">
        <f t="shared" si="0"/>
        <v>200000</v>
      </c>
      <c r="G9" s="20">
        <f t="shared" ref="G9" si="6">+F9*0.8</f>
        <v>160000</v>
      </c>
      <c r="H9" s="20">
        <f t="shared" si="1"/>
        <v>40000</v>
      </c>
    </row>
    <row r="10" spans="1:10" x14ac:dyDescent="0.25">
      <c r="A10" s="21">
        <f t="shared" si="2"/>
        <v>42030</v>
      </c>
      <c r="B10" s="1" t="s">
        <v>11</v>
      </c>
      <c r="C10" s="1" t="s">
        <v>60</v>
      </c>
      <c r="D10" s="20">
        <v>25000</v>
      </c>
      <c r="E10" s="19">
        <v>3</v>
      </c>
      <c r="F10" s="20">
        <f t="shared" si="0"/>
        <v>75000</v>
      </c>
      <c r="G10" s="20">
        <f t="shared" ref="G10" si="7">+F10*0.9</f>
        <v>67500</v>
      </c>
      <c r="H10" s="20">
        <f t="shared" si="1"/>
        <v>7500</v>
      </c>
    </row>
    <row r="11" spans="1:10" x14ac:dyDescent="0.25">
      <c r="A11" s="21">
        <f t="shared" si="2"/>
        <v>42033</v>
      </c>
      <c r="B11" s="1" t="s">
        <v>8</v>
      </c>
      <c r="C11" s="1" t="s">
        <v>61</v>
      </c>
      <c r="D11" s="20">
        <v>23000</v>
      </c>
      <c r="E11" s="19">
        <v>2</v>
      </c>
      <c r="F11" s="20">
        <f t="shared" si="0"/>
        <v>46000</v>
      </c>
      <c r="G11" s="20">
        <f t="shared" ref="G11" si="8">+F11*0.92</f>
        <v>42320</v>
      </c>
      <c r="H11" s="20">
        <f t="shared" si="1"/>
        <v>3680</v>
      </c>
    </row>
    <row r="12" spans="1:10" x14ac:dyDescent="0.25">
      <c r="A12" s="21">
        <f t="shared" si="2"/>
        <v>42036</v>
      </c>
      <c r="B12" s="1" t="s">
        <v>9</v>
      </c>
      <c r="C12" s="1" t="s">
        <v>59</v>
      </c>
      <c r="D12" s="20">
        <v>40000</v>
      </c>
      <c r="E12" s="19">
        <v>3</v>
      </c>
      <c r="F12" s="20">
        <f t="shared" si="0"/>
        <v>120000</v>
      </c>
      <c r="G12" s="20">
        <f t="shared" ref="G12" si="9">+F12*0.8</f>
        <v>96000</v>
      </c>
      <c r="H12" s="20">
        <f t="shared" si="1"/>
        <v>24000</v>
      </c>
    </row>
    <row r="13" spans="1:10" x14ac:dyDescent="0.25">
      <c r="A13" s="21">
        <f t="shared" si="2"/>
        <v>42039</v>
      </c>
      <c r="B13" s="1" t="s">
        <v>10</v>
      </c>
      <c r="C13" s="1" t="s">
        <v>60</v>
      </c>
      <c r="D13" s="20">
        <v>25000</v>
      </c>
      <c r="E13" s="19">
        <v>4</v>
      </c>
      <c r="F13" s="20">
        <f t="shared" si="0"/>
        <v>100000</v>
      </c>
      <c r="G13" s="20">
        <f t="shared" ref="G13" si="10">+F13*0.9</f>
        <v>90000</v>
      </c>
      <c r="H13" s="20">
        <f t="shared" si="1"/>
        <v>10000</v>
      </c>
    </row>
    <row r="14" spans="1:10" ht="14.45" x14ac:dyDescent="0.3">
      <c r="A14" s="21">
        <f t="shared" si="2"/>
        <v>42042</v>
      </c>
      <c r="B14" s="1" t="s">
        <v>11</v>
      </c>
      <c r="C14" s="1" t="s">
        <v>61</v>
      </c>
      <c r="D14" s="20">
        <v>23000</v>
      </c>
      <c r="E14" s="19">
        <v>5</v>
      </c>
      <c r="F14" s="20">
        <f t="shared" si="0"/>
        <v>115000</v>
      </c>
      <c r="G14" s="20">
        <f t="shared" ref="G14" si="11">+F14*0.92</f>
        <v>105800</v>
      </c>
      <c r="H14" s="20">
        <f t="shared" si="1"/>
        <v>9200</v>
      </c>
    </row>
    <row r="15" spans="1:10" ht="14.45" x14ac:dyDescent="0.3">
      <c r="A15" s="21">
        <f t="shared" si="2"/>
        <v>42045</v>
      </c>
      <c r="B15" s="1" t="s">
        <v>8</v>
      </c>
      <c r="C15" s="1" t="s">
        <v>59</v>
      </c>
      <c r="D15" s="20">
        <v>40000</v>
      </c>
      <c r="E15" s="19">
        <v>4</v>
      </c>
      <c r="F15" s="20">
        <f t="shared" si="0"/>
        <v>160000</v>
      </c>
      <c r="G15" s="20">
        <f t="shared" ref="G15" si="12">+F15*0.8</f>
        <v>128000</v>
      </c>
      <c r="H15" s="20">
        <f t="shared" si="1"/>
        <v>32000</v>
      </c>
    </row>
    <row r="16" spans="1:10" x14ac:dyDescent="0.25">
      <c r="A16" s="21">
        <f t="shared" si="2"/>
        <v>42048</v>
      </c>
      <c r="B16" s="1" t="s">
        <v>9</v>
      </c>
      <c r="C16" s="1" t="s">
        <v>60</v>
      </c>
      <c r="D16" s="20">
        <v>25000</v>
      </c>
      <c r="E16" s="19">
        <v>5</v>
      </c>
      <c r="F16" s="20">
        <f t="shared" si="0"/>
        <v>125000</v>
      </c>
      <c r="G16" s="20">
        <f t="shared" ref="G16" si="13">+F16*0.9</f>
        <v>112500</v>
      </c>
      <c r="H16" s="20">
        <f t="shared" si="1"/>
        <v>12500</v>
      </c>
    </row>
    <row r="17" spans="1:8" x14ac:dyDescent="0.25">
      <c r="A17" s="21">
        <f t="shared" si="2"/>
        <v>42051</v>
      </c>
      <c r="B17" s="1" t="s">
        <v>10</v>
      </c>
      <c r="C17" s="1" t="s">
        <v>61</v>
      </c>
      <c r="D17" s="20">
        <v>23000</v>
      </c>
      <c r="E17" s="19">
        <v>3</v>
      </c>
      <c r="F17" s="20">
        <f t="shared" si="0"/>
        <v>69000</v>
      </c>
      <c r="G17" s="20">
        <f t="shared" ref="G17" si="14">+F17*0.92</f>
        <v>63480</v>
      </c>
      <c r="H17" s="20">
        <f t="shared" si="1"/>
        <v>5520</v>
      </c>
    </row>
    <row r="18" spans="1:8" x14ac:dyDescent="0.25">
      <c r="A18" s="21">
        <f t="shared" si="2"/>
        <v>42054</v>
      </c>
      <c r="B18" s="1" t="s">
        <v>11</v>
      </c>
      <c r="C18" s="1" t="s">
        <v>59</v>
      </c>
      <c r="D18" s="20">
        <v>40000</v>
      </c>
      <c r="E18" s="19">
        <v>2</v>
      </c>
      <c r="F18" s="20">
        <f t="shared" si="0"/>
        <v>80000</v>
      </c>
      <c r="G18" s="20">
        <f t="shared" ref="G18" si="15">+F18*0.8</f>
        <v>64000</v>
      </c>
      <c r="H18" s="20">
        <f t="shared" si="1"/>
        <v>16000</v>
      </c>
    </row>
    <row r="19" spans="1:8" x14ac:dyDescent="0.25">
      <c r="A19" s="21">
        <f t="shared" si="2"/>
        <v>42057</v>
      </c>
      <c r="B19" s="1" t="s">
        <v>8</v>
      </c>
      <c r="C19" s="1" t="s">
        <v>60</v>
      </c>
      <c r="D19" s="20">
        <v>25000</v>
      </c>
      <c r="E19" s="19">
        <v>3</v>
      </c>
      <c r="F19" s="20">
        <f t="shared" si="0"/>
        <v>75000</v>
      </c>
      <c r="G19" s="20">
        <f t="shared" ref="G19" si="16">+F19*0.9</f>
        <v>67500</v>
      </c>
      <c r="H19" s="20">
        <f t="shared" si="1"/>
        <v>7500</v>
      </c>
    </row>
    <row r="20" spans="1:8" x14ac:dyDescent="0.25">
      <c r="A20" s="21">
        <f t="shared" si="2"/>
        <v>42060</v>
      </c>
      <c r="B20" s="1" t="s">
        <v>9</v>
      </c>
      <c r="C20" s="1" t="s">
        <v>61</v>
      </c>
      <c r="D20" s="20">
        <v>23000</v>
      </c>
      <c r="E20" s="19">
        <v>5</v>
      </c>
      <c r="F20" s="20">
        <f t="shared" si="0"/>
        <v>115000</v>
      </c>
      <c r="G20" s="20">
        <f t="shared" ref="G20" si="17">+F20*0.92</f>
        <v>105800</v>
      </c>
      <c r="H20" s="20">
        <f t="shared" si="1"/>
        <v>9200</v>
      </c>
    </row>
    <row r="21" spans="1:8" x14ac:dyDescent="0.25">
      <c r="A21" s="21">
        <f t="shared" si="2"/>
        <v>42063</v>
      </c>
      <c r="B21" s="1" t="s">
        <v>10</v>
      </c>
      <c r="C21" s="1" t="s">
        <v>59</v>
      </c>
      <c r="D21" s="20">
        <v>40000</v>
      </c>
      <c r="E21" s="19">
        <v>3</v>
      </c>
      <c r="F21" s="20">
        <f t="shared" si="0"/>
        <v>120000</v>
      </c>
      <c r="G21" s="20">
        <f t="shared" ref="G21" si="18">+F21*0.8</f>
        <v>96000</v>
      </c>
      <c r="H21" s="20">
        <f t="shared" si="1"/>
        <v>24000</v>
      </c>
    </row>
    <row r="22" spans="1:8" x14ac:dyDescent="0.25">
      <c r="A22" s="21">
        <f t="shared" si="2"/>
        <v>42066</v>
      </c>
      <c r="B22" s="1" t="s">
        <v>11</v>
      </c>
      <c r="C22" s="1" t="s">
        <v>60</v>
      </c>
      <c r="D22" s="20">
        <v>25000</v>
      </c>
      <c r="E22" s="19">
        <v>2</v>
      </c>
      <c r="F22" s="20">
        <f t="shared" si="0"/>
        <v>50000</v>
      </c>
      <c r="G22" s="20">
        <f t="shared" ref="G22" si="19">+F22*0.9</f>
        <v>45000</v>
      </c>
      <c r="H22" s="20">
        <f t="shared" si="1"/>
        <v>5000</v>
      </c>
    </row>
    <row r="23" spans="1:8" x14ac:dyDescent="0.25">
      <c r="A23" s="21">
        <f t="shared" si="2"/>
        <v>42069</v>
      </c>
      <c r="B23" s="1" t="s">
        <v>8</v>
      </c>
      <c r="C23" s="1" t="s">
        <v>61</v>
      </c>
      <c r="D23" s="20">
        <v>23000</v>
      </c>
      <c r="E23" s="19">
        <v>3</v>
      </c>
      <c r="F23" s="20">
        <f t="shared" si="0"/>
        <v>69000</v>
      </c>
      <c r="G23" s="20">
        <f t="shared" ref="G23" si="20">+F23*0.92</f>
        <v>63480</v>
      </c>
      <c r="H23" s="20">
        <f t="shared" si="1"/>
        <v>5520</v>
      </c>
    </row>
    <row r="24" spans="1:8" x14ac:dyDescent="0.25">
      <c r="A24" s="21">
        <f t="shared" si="2"/>
        <v>42072</v>
      </c>
      <c r="B24" s="1" t="s">
        <v>9</v>
      </c>
      <c r="C24" s="1" t="s">
        <v>60</v>
      </c>
      <c r="D24" s="20">
        <v>40000</v>
      </c>
      <c r="E24" s="19">
        <v>4</v>
      </c>
      <c r="F24" s="20">
        <f t="shared" si="0"/>
        <v>160000</v>
      </c>
      <c r="G24" s="20">
        <f t="shared" ref="G24" si="21">+F24*0.8</f>
        <v>128000</v>
      </c>
      <c r="H24" s="20">
        <f t="shared" si="1"/>
        <v>32000</v>
      </c>
    </row>
    <row r="25" spans="1:8" x14ac:dyDescent="0.25">
      <c r="A25" s="21">
        <f t="shared" si="2"/>
        <v>42075</v>
      </c>
      <c r="B25" s="1" t="s">
        <v>10</v>
      </c>
      <c r="C25" s="1" t="s">
        <v>61</v>
      </c>
      <c r="D25" s="20">
        <v>25000</v>
      </c>
      <c r="E25" s="19">
        <v>5</v>
      </c>
      <c r="F25" s="20">
        <f t="shared" si="0"/>
        <v>125000</v>
      </c>
      <c r="G25" s="20">
        <f t="shared" ref="G25" si="22">+F25*0.9</f>
        <v>112500</v>
      </c>
      <c r="H25" s="20">
        <f t="shared" si="1"/>
        <v>12500</v>
      </c>
    </row>
    <row r="26" spans="1:8" x14ac:dyDescent="0.25">
      <c r="A26" s="21">
        <f t="shared" si="2"/>
        <v>42078</v>
      </c>
      <c r="B26" s="1" t="s">
        <v>11</v>
      </c>
      <c r="C26" s="1" t="s">
        <v>59</v>
      </c>
      <c r="D26" s="20">
        <v>23000</v>
      </c>
      <c r="E26" s="19">
        <v>3</v>
      </c>
      <c r="F26" s="20">
        <f t="shared" si="0"/>
        <v>69000</v>
      </c>
      <c r="G26" s="20">
        <f t="shared" ref="G26" si="23">+F26*0.92</f>
        <v>63480</v>
      </c>
      <c r="H26" s="20">
        <f t="shared" si="1"/>
        <v>5520</v>
      </c>
    </row>
    <row r="27" spans="1:8" x14ac:dyDescent="0.25">
      <c r="A27" s="21">
        <f t="shared" si="2"/>
        <v>42081</v>
      </c>
      <c r="B27" s="1" t="s">
        <v>8</v>
      </c>
      <c r="C27" s="1" t="s">
        <v>60</v>
      </c>
      <c r="D27" s="20">
        <v>40000</v>
      </c>
      <c r="E27" s="19">
        <v>2</v>
      </c>
      <c r="F27" s="20">
        <f t="shared" si="0"/>
        <v>80000</v>
      </c>
      <c r="G27" s="20">
        <f t="shared" ref="G27" si="24">+F27*0.8</f>
        <v>64000</v>
      </c>
      <c r="H27" s="20">
        <f t="shared" si="1"/>
        <v>16000</v>
      </c>
    </row>
    <row r="28" spans="1:8" x14ac:dyDescent="0.25">
      <c r="A28" s="21">
        <f t="shared" si="2"/>
        <v>42084</v>
      </c>
      <c r="B28" s="1" t="s">
        <v>9</v>
      </c>
      <c r="C28" s="1" t="s">
        <v>61</v>
      </c>
      <c r="D28" s="20">
        <v>25000</v>
      </c>
      <c r="E28" s="19">
        <v>3</v>
      </c>
      <c r="F28" s="20">
        <f t="shared" si="0"/>
        <v>75000</v>
      </c>
      <c r="G28" s="20">
        <f t="shared" ref="G28" si="25">+F28*0.9</f>
        <v>67500</v>
      </c>
      <c r="H28" s="20">
        <f t="shared" si="1"/>
        <v>7500</v>
      </c>
    </row>
    <row r="29" spans="1:8" x14ac:dyDescent="0.25">
      <c r="A29" s="21">
        <f t="shared" si="2"/>
        <v>42087</v>
      </c>
      <c r="B29" s="1" t="s">
        <v>10</v>
      </c>
      <c r="C29" s="1" t="s">
        <v>59</v>
      </c>
      <c r="D29" s="20">
        <v>23000</v>
      </c>
      <c r="E29" s="19">
        <v>4</v>
      </c>
      <c r="F29" s="20">
        <f t="shared" si="0"/>
        <v>92000</v>
      </c>
      <c r="G29" s="20">
        <f t="shared" ref="G29" si="26">+F29*0.92</f>
        <v>84640</v>
      </c>
      <c r="H29" s="20">
        <f t="shared" si="1"/>
        <v>7360</v>
      </c>
    </row>
    <row r="30" spans="1:8" x14ac:dyDescent="0.25">
      <c r="A30" s="21">
        <f t="shared" si="2"/>
        <v>42090</v>
      </c>
      <c r="B30" s="1" t="s">
        <v>11</v>
      </c>
      <c r="C30" s="1" t="s">
        <v>60</v>
      </c>
      <c r="D30" s="20">
        <v>40000</v>
      </c>
      <c r="E30" s="19">
        <v>5</v>
      </c>
      <c r="F30" s="20">
        <f t="shared" si="0"/>
        <v>200000</v>
      </c>
      <c r="G30" s="20">
        <f t="shared" ref="G30" si="27">+F30*0.8</f>
        <v>160000</v>
      </c>
      <c r="H30" s="20">
        <f t="shared" si="1"/>
        <v>40000</v>
      </c>
    </row>
    <row r="31" spans="1:8" x14ac:dyDescent="0.25">
      <c r="A31" s="21">
        <f t="shared" si="2"/>
        <v>42093</v>
      </c>
      <c r="B31" s="1" t="s">
        <v>8</v>
      </c>
      <c r="C31" s="1" t="s">
        <v>61</v>
      </c>
      <c r="D31" s="20">
        <v>25000</v>
      </c>
      <c r="E31" s="19">
        <v>3</v>
      </c>
      <c r="F31" s="20">
        <f t="shared" si="0"/>
        <v>75000</v>
      </c>
      <c r="G31" s="20">
        <f t="shared" ref="G31" si="28">+F31*0.9</f>
        <v>67500</v>
      </c>
      <c r="H31" s="20">
        <f t="shared" si="1"/>
        <v>7500</v>
      </c>
    </row>
    <row r="32" spans="1:8" x14ac:dyDescent="0.25">
      <c r="A32" s="21">
        <f t="shared" si="2"/>
        <v>42096</v>
      </c>
      <c r="B32" s="1" t="s">
        <v>9</v>
      </c>
      <c r="C32" s="1" t="s">
        <v>59</v>
      </c>
      <c r="D32" s="20">
        <v>23000</v>
      </c>
      <c r="E32" s="19">
        <v>2</v>
      </c>
      <c r="F32" s="20">
        <f t="shared" si="0"/>
        <v>46000</v>
      </c>
      <c r="G32" s="20">
        <f t="shared" ref="G32" si="29">+F32*0.92</f>
        <v>42320</v>
      </c>
      <c r="H32" s="20">
        <f t="shared" si="1"/>
        <v>3680</v>
      </c>
    </row>
    <row r="33" spans="1:8" x14ac:dyDescent="0.25">
      <c r="A33" s="21">
        <f t="shared" si="2"/>
        <v>42099</v>
      </c>
      <c r="B33" s="1" t="s">
        <v>10</v>
      </c>
      <c r="C33" s="1" t="s">
        <v>60</v>
      </c>
      <c r="D33" s="20">
        <v>40000</v>
      </c>
      <c r="E33" s="19">
        <v>3</v>
      </c>
      <c r="F33" s="20">
        <f t="shared" si="0"/>
        <v>120000</v>
      </c>
      <c r="G33" s="20">
        <f t="shared" ref="G33" si="30">+F33*0.8</f>
        <v>96000</v>
      </c>
      <c r="H33" s="20">
        <f t="shared" si="1"/>
        <v>24000</v>
      </c>
    </row>
    <row r="34" spans="1:8" x14ac:dyDescent="0.25">
      <c r="A34" s="21">
        <f t="shared" si="2"/>
        <v>42102</v>
      </c>
      <c r="B34" s="1" t="s">
        <v>11</v>
      </c>
      <c r="C34" s="1" t="s">
        <v>60</v>
      </c>
      <c r="D34" s="20">
        <v>23000</v>
      </c>
      <c r="E34" s="19">
        <v>4</v>
      </c>
      <c r="F34" s="20">
        <f t="shared" si="0"/>
        <v>92000</v>
      </c>
      <c r="G34" s="20">
        <f t="shared" ref="G34" si="31">+F34*0.9</f>
        <v>82800</v>
      </c>
      <c r="H34" s="20">
        <f t="shared" si="1"/>
        <v>9200</v>
      </c>
    </row>
    <row r="35" spans="1:8" x14ac:dyDescent="0.25">
      <c r="A35" s="21">
        <f t="shared" si="2"/>
        <v>42105</v>
      </c>
      <c r="B35" s="1" t="s">
        <v>8</v>
      </c>
      <c r="C35" s="1" t="s">
        <v>61</v>
      </c>
      <c r="D35" s="20">
        <v>40000</v>
      </c>
      <c r="E35" s="19">
        <v>5</v>
      </c>
      <c r="F35" s="20">
        <f t="shared" si="0"/>
        <v>200000</v>
      </c>
      <c r="G35" s="20">
        <f t="shared" ref="G35" si="32">+F35*0.92</f>
        <v>184000</v>
      </c>
      <c r="H35" s="20">
        <f t="shared" si="1"/>
        <v>16000</v>
      </c>
    </row>
    <row r="36" spans="1:8" x14ac:dyDescent="0.25">
      <c r="A36" s="21">
        <f t="shared" si="2"/>
        <v>42108</v>
      </c>
      <c r="B36" s="1" t="s">
        <v>9</v>
      </c>
      <c r="C36" s="1" t="s">
        <v>59</v>
      </c>
      <c r="D36" s="20">
        <v>25000</v>
      </c>
      <c r="E36" s="19">
        <v>4</v>
      </c>
      <c r="F36" s="20">
        <f t="shared" si="0"/>
        <v>100000</v>
      </c>
      <c r="G36" s="20">
        <f t="shared" ref="G36" si="33">+F36*0.8</f>
        <v>80000</v>
      </c>
      <c r="H36" s="20">
        <f t="shared" si="1"/>
        <v>20000</v>
      </c>
    </row>
    <row r="37" spans="1:8" x14ac:dyDescent="0.25">
      <c r="A37" s="21">
        <f t="shared" si="2"/>
        <v>42111</v>
      </c>
      <c r="B37" s="1" t="s">
        <v>10</v>
      </c>
      <c r="C37" s="1" t="s">
        <v>60</v>
      </c>
      <c r="D37" s="20">
        <v>23000</v>
      </c>
      <c r="E37" s="19">
        <v>5</v>
      </c>
      <c r="F37" s="20">
        <f t="shared" si="0"/>
        <v>115000</v>
      </c>
      <c r="G37" s="20">
        <f t="shared" ref="G37" si="34">+F37*0.9</f>
        <v>103500</v>
      </c>
      <c r="H37" s="20">
        <f t="shared" si="1"/>
        <v>11500</v>
      </c>
    </row>
    <row r="38" spans="1:8" x14ac:dyDescent="0.25">
      <c r="A38" s="21">
        <f t="shared" si="2"/>
        <v>42114</v>
      </c>
      <c r="B38" s="1" t="s">
        <v>11</v>
      </c>
      <c r="C38" s="1" t="s">
        <v>60</v>
      </c>
      <c r="D38" s="20">
        <v>40000</v>
      </c>
      <c r="E38" s="19">
        <v>3</v>
      </c>
      <c r="F38" s="20">
        <f t="shared" si="0"/>
        <v>120000</v>
      </c>
      <c r="G38" s="20">
        <f t="shared" ref="G38" si="35">+F38*0.92</f>
        <v>110400</v>
      </c>
      <c r="H38" s="20">
        <f t="shared" si="1"/>
        <v>9600</v>
      </c>
    </row>
    <row r="39" spans="1:8" x14ac:dyDescent="0.25">
      <c r="A39" s="21">
        <f t="shared" si="2"/>
        <v>42117</v>
      </c>
      <c r="B39" s="1" t="s">
        <v>8</v>
      </c>
      <c r="C39" s="1" t="s">
        <v>60</v>
      </c>
      <c r="D39" s="20">
        <v>23000</v>
      </c>
      <c r="E39" s="19">
        <v>2</v>
      </c>
      <c r="F39" s="20">
        <f t="shared" si="0"/>
        <v>46000</v>
      </c>
      <c r="G39" s="20">
        <f t="shared" ref="G39" si="36">+F39*0.8</f>
        <v>36800</v>
      </c>
      <c r="H39" s="20">
        <f t="shared" si="1"/>
        <v>9200</v>
      </c>
    </row>
    <row r="40" spans="1:8" x14ac:dyDescent="0.25">
      <c r="A40" s="21">
        <f t="shared" si="2"/>
        <v>42120</v>
      </c>
      <c r="B40" s="1" t="s">
        <v>9</v>
      </c>
      <c r="C40" s="1" t="s">
        <v>61</v>
      </c>
      <c r="D40" s="20">
        <v>40000</v>
      </c>
      <c r="E40" s="19">
        <v>3</v>
      </c>
      <c r="F40" s="20">
        <f t="shared" si="0"/>
        <v>120000</v>
      </c>
      <c r="G40" s="20">
        <f t="shared" ref="G40" si="37">+F40*0.9</f>
        <v>108000</v>
      </c>
      <c r="H40" s="20">
        <f t="shared" si="1"/>
        <v>12000</v>
      </c>
    </row>
    <row r="41" spans="1:8" x14ac:dyDescent="0.25">
      <c r="A41" s="21">
        <f t="shared" si="2"/>
        <v>42123</v>
      </c>
      <c r="B41" s="1" t="s">
        <v>10</v>
      </c>
      <c r="C41" s="1" t="s">
        <v>59</v>
      </c>
      <c r="D41" s="20">
        <v>23000</v>
      </c>
      <c r="E41" s="19">
        <v>4</v>
      </c>
      <c r="F41" s="20">
        <f t="shared" si="0"/>
        <v>92000</v>
      </c>
      <c r="G41" s="20">
        <f t="shared" ref="G41" si="38">+F41*0.92</f>
        <v>84640</v>
      </c>
      <c r="H41" s="20">
        <f t="shared" si="1"/>
        <v>7360</v>
      </c>
    </row>
    <row r="42" spans="1:8" x14ac:dyDescent="0.25">
      <c r="A42" s="21">
        <f t="shared" si="2"/>
        <v>42126</v>
      </c>
      <c r="B42" s="1" t="s">
        <v>11</v>
      </c>
      <c r="C42" s="1" t="s">
        <v>60</v>
      </c>
      <c r="D42" s="20">
        <v>40000</v>
      </c>
      <c r="E42" s="19">
        <v>5</v>
      </c>
      <c r="F42" s="20">
        <f t="shared" si="0"/>
        <v>200000</v>
      </c>
      <c r="G42" s="20">
        <f t="shared" ref="G42" si="39">+F42*0.8</f>
        <v>160000</v>
      </c>
      <c r="H42" s="20">
        <f t="shared" si="1"/>
        <v>40000</v>
      </c>
    </row>
    <row r="43" spans="1:8" x14ac:dyDescent="0.25">
      <c r="A43" s="21">
        <f t="shared" si="2"/>
        <v>42129</v>
      </c>
      <c r="B43" s="1" t="s">
        <v>8</v>
      </c>
      <c r="C43" s="1" t="s">
        <v>61</v>
      </c>
      <c r="D43" s="20">
        <v>25000</v>
      </c>
      <c r="E43" s="19">
        <v>3</v>
      </c>
      <c r="F43" s="20">
        <f t="shared" si="0"/>
        <v>75000</v>
      </c>
      <c r="G43" s="20">
        <f t="shared" ref="G43" si="40">+F43*0.9</f>
        <v>67500</v>
      </c>
      <c r="H43" s="20">
        <f t="shared" si="1"/>
        <v>7500</v>
      </c>
    </row>
    <row r="44" spans="1:8" x14ac:dyDescent="0.25">
      <c r="A44" s="21">
        <f t="shared" si="2"/>
        <v>42132</v>
      </c>
      <c r="B44" s="1" t="s">
        <v>9</v>
      </c>
      <c r="C44" s="1" t="s">
        <v>59</v>
      </c>
      <c r="D44" s="20">
        <v>23000</v>
      </c>
      <c r="E44" s="19">
        <v>2</v>
      </c>
      <c r="F44" s="20">
        <f t="shared" si="0"/>
        <v>46000</v>
      </c>
      <c r="G44" s="20">
        <f t="shared" ref="G44" si="41">+F44*0.92</f>
        <v>42320</v>
      </c>
      <c r="H44" s="20">
        <f t="shared" si="1"/>
        <v>3680</v>
      </c>
    </row>
    <row r="45" spans="1:8" x14ac:dyDescent="0.25">
      <c r="A45" s="21">
        <f t="shared" si="2"/>
        <v>42135</v>
      </c>
      <c r="B45" s="1" t="s">
        <v>10</v>
      </c>
      <c r="C45" s="1" t="s">
        <v>60</v>
      </c>
      <c r="D45" s="20">
        <v>40000</v>
      </c>
      <c r="E45" s="19">
        <v>3</v>
      </c>
      <c r="F45" s="20">
        <f t="shared" si="0"/>
        <v>120000</v>
      </c>
      <c r="G45" s="20">
        <f t="shared" ref="G45" si="42">+F45*0.8</f>
        <v>96000</v>
      </c>
      <c r="H45" s="20">
        <f t="shared" si="1"/>
        <v>24000</v>
      </c>
    </row>
    <row r="46" spans="1:8" x14ac:dyDescent="0.25">
      <c r="A46" s="21">
        <f t="shared" si="2"/>
        <v>42138</v>
      </c>
      <c r="B46" s="1" t="s">
        <v>11</v>
      </c>
      <c r="C46" s="1" t="s">
        <v>61</v>
      </c>
      <c r="D46" s="20">
        <v>25000</v>
      </c>
      <c r="E46" s="19">
        <v>5</v>
      </c>
      <c r="F46" s="20">
        <f t="shared" si="0"/>
        <v>125000</v>
      </c>
      <c r="G46" s="20">
        <f t="shared" ref="G46" si="43">+F46*0.9</f>
        <v>112500</v>
      </c>
      <c r="H46" s="20">
        <f t="shared" si="1"/>
        <v>12500</v>
      </c>
    </row>
    <row r="47" spans="1:8" x14ac:dyDescent="0.25">
      <c r="A47" s="21">
        <f t="shared" si="2"/>
        <v>42141</v>
      </c>
      <c r="B47" s="1" t="s">
        <v>8</v>
      </c>
      <c r="C47" s="1" t="s">
        <v>59</v>
      </c>
      <c r="D47" s="20">
        <v>23000</v>
      </c>
      <c r="E47" s="19">
        <v>3</v>
      </c>
      <c r="F47" s="20">
        <f t="shared" si="0"/>
        <v>69000</v>
      </c>
      <c r="G47" s="20">
        <f t="shared" ref="G47" si="44">+F47*0.92</f>
        <v>63480</v>
      </c>
      <c r="H47" s="20">
        <f t="shared" si="1"/>
        <v>5520</v>
      </c>
    </row>
    <row r="48" spans="1:8" x14ac:dyDescent="0.25">
      <c r="A48" s="21">
        <f t="shared" si="2"/>
        <v>42144</v>
      </c>
      <c r="B48" s="1" t="s">
        <v>9</v>
      </c>
      <c r="C48" s="1" t="s">
        <v>60</v>
      </c>
      <c r="D48" s="20">
        <v>40000</v>
      </c>
      <c r="E48" s="19">
        <v>2</v>
      </c>
      <c r="F48" s="20">
        <f t="shared" si="0"/>
        <v>80000</v>
      </c>
      <c r="G48" s="20">
        <f t="shared" ref="G48" si="45">+F48*0.8</f>
        <v>64000</v>
      </c>
      <c r="H48" s="20">
        <f t="shared" si="1"/>
        <v>16000</v>
      </c>
    </row>
    <row r="49" spans="1:8" x14ac:dyDescent="0.25">
      <c r="A49" s="21">
        <f t="shared" si="2"/>
        <v>42147</v>
      </c>
      <c r="B49" s="1" t="s">
        <v>10</v>
      </c>
      <c r="C49" s="1" t="s">
        <v>61</v>
      </c>
      <c r="D49" s="20">
        <v>25000</v>
      </c>
      <c r="E49" s="19">
        <v>3</v>
      </c>
      <c r="F49" s="20">
        <f t="shared" si="0"/>
        <v>75000</v>
      </c>
      <c r="G49" s="20">
        <f t="shared" ref="G49" si="46">+F49*0.9</f>
        <v>67500</v>
      </c>
      <c r="H49" s="20">
        <f t="shared" si="1"/>
        <v>7500</v>
      </c>
    </row>
    <row r="50" spans="1:8" x14ac:dyDescent="0.25">
      <c r="A50" s="21">
        <f t="shared" ref="A50:A86" si="47">+A49+3</f>
        <v>42150</v>
      </c>
      <c r="B50" s="1" t="s">
        <v>8</v>
      </c>
      <c r="C50" s="1" t="s">
        <v>59</v>
      </c>
      <c r="D50" s="20">
        <v>31333.333333333299</v>
      </c>
      <c r="E50" s="19">
        <v>3</v>
      </c>
      <c r="F50" s="20">
        <f t="shared" ref="F50:F86" si="48">+D50*E50</f>
        <v>93999.999999999898</v>
      </c>
      <c r="G50" s="20">
        <f t="shared" ref="G50:G86" si="49">+F50*0.92</f>
        <v>86479.999999999913</v>
      </c>
      <c r="H50" s="20">
        <f t="shared" ref="H50:H86" si="50">+F50-G50</f>
        <v>7519.9999999999854</v>
      </c>
    </row>
    <row r="51" spans="1:8" x14ac:dyDescent="0.25">
      <c r="A51" s="21">
        <f t="shared" si="47"/>
        <v>42153</v>
      </c>
      <c r="B51" s="1" t="s">
        <v>9</v>
      </c>
      <c r="C51" s="1" t="s">
        <v>60</v>
      </c>
      <c r="D51" s="20">
        <v>32333.333333333299</v>
      </c>
      <c r="E51" s="19">
        <v>2</v>
      </c>
      <c r="F51" s="20">
        <f t="shared" si="48"/>
        <v>64666.666666666599</v>
      </c>
      <c r="G51" s="20">
        <f t="shared" ref="G51:G84" si="51">+F51*0.8</f>
        <v>51733.333333333285</v>
      </c>
      <c r="H51" s="20">
        <f t="shared" si="50"/>
        <v>12933.333333333314</v>
      </c>
    </row>
    <row r="52" spans="1:8" x14ac:dyDescent="0.25">
      <c r="A52" s="21">
        <f t="shared" si="47"/>
        <v>42156</v>
      </c>
      <c r="B52" s="1" t="s">
        <v>10</v>
      </c>
      <c r="C52" s="1" t="s">
        <v>61</v>
      </c>
      <c r="D52" s="20">
        <v>33333.333333333299</v>
      </c>
      <c r="E52" s="19">
        <v>3</v>
      </c>
      <c r="F52" s="20">
        <f t="shared" si="48"/>
        <v>99999.999999999898</v>
      </c>
      <c r="G52" s="20">
        <f t="shared" ref="G52:G85" si="52">+F52*0.9</f>
        <v>89999.999999999913</v>
      </c>
      <c r="H52" s="20">
        <f t="shared" si="50"/>
        <v>9999.9999999999854</v>
      </c>
    </row>
    <row r="53" spans="1:8" x14ac:dyDescent="0.25">
      <c r="A53" s="21">
        <f t="shared" si="47"/>
        <v>42159</v>
      </c>
      <c r="B53" s="1" t="s">
        <v>8</v>
      </c>
      <c r="C53" s="1" t="s">
        <v>59</v>
      </c>
      <c r="D53" s="20">
        <v>34333.333333333299</v>
      </c>
      <c r="E53" s="19">
        <v>5</v>
      </c>
      <c r="F53" s="20">
        <f t="shared" si="48"/>
        <v>171666.66666666651</v>
      </c>
      <c r="G53" s="20">
        <f t="shared" si="49"/>
        <v>157933.3333333332</v>
      </c>
      <c r="H53" s="20">
        <f t="shared" si="50"/>
        <v>13733.333333333314</v>
      </c>
    </row>
    <row r="54" spans="1:8" x14ac:dyDescent="0.25">
      <c r="A54" s="21">
        <f t="shared" si="47"/>
        <v>42162</v>
      </c>
      <c r="B54" s="1" t="s">
        <v>9</v>
      </c>
      <c r="C54" s="1" t="s">
        <v>60</v>
      </c>
      <c r="D54" s="20">
        <v>35333.333333333299</v>
      </c>
      <c r="E54" s="19">
        <v>3</v>
      </c>
      <c r="F54" s="20">
        <f t="shared" si="48"/>
        <v>105999.9999999999</v>
      </c>
      <c r="G54" s="20">
        <f t="shared" si="51"/>
        <v>84799.999999999927</v>
      </c>
      <c r="H54" s="20">
        <f t="shared" si="50"/>
        <v>21199.999999999971</v>
      </c>
    </row>
    <row r="55" spans="1:8" x14ac:dyDescent="0.25">
      <c r="A55" s="21">
        <f t="shared" si="47"/>
        <v>42165</v>
      </c>
      <c r="B55" s="1" t="s">
        <v>10</v>
      </c>
      <c r="C55" s="1" t="s">
        <v>61</v>
      </c>
      <c r="D55" s="20">
        <v>36333.333333333299</v>
      </c>
      <c r="E55" s="19">
        <v>2</v>
      </c>
      <c r="F55" s="20">
        <f t="shared" si="48"/>
        <v>72666.666666666599</v>
      </c>
      <c r="G55" s="20">
        <f t="shared" si="52"/>
        <v>65399.999999999942</v>
      </c>
      <c r="H55" s="20">
        <f t="shared" si="50"/>
        <v>7266.666666666657</v>
      </c>
    </row>
    <row r="56" spans="1:8" x14ac:dyDescent="0.25">
      <c r="A56" s="21">
        <f t="shared" si="47"/>
        <v>42168</v>
      </c>
      <c r="B56" s="1" t="s">
        <v>8</v>
      </c>
      <c r="C56" s="1" t="s">
        <v>59</v>
      </c>
      <c r="D56" s="20">
        <v>37333.333333333299</v>
      </c>
      <c r="E56" s="19">
        <v>3</v>
      </c>
      <c r="F56" s="20">
        <f t="shared" si="48"/>
        <v>111999.9999999999</v>
      </c>
      <c r="G56" s="20">
        <f t="shared" si="49"/>
        <v>103039.99999999991</v>
      </c>
      <c r="H56" s="20">
        <f t="shared" si="50"/>
        <v>8959.9999999999854</v>
      </c>
    </row>
    <row r="57" spans="1:8" x14ac:dyDescent="0.25">
      <c r="A57" s="21">
        <f t="shared" si="47"/>
        <v>42171</v>
      </c>
      <c r="B57" s="1" t="s">
        <v>9</v>
      </c>
      <c r="C57" s="1" t="s">
        <v>60</v>
      </c>
      <c r="D57" s="20">
        <v>38333.333333333299</v>
      </c>
      <c r="E57" s="19">
        <v>4</v>
      </c>
      <c r="F57" s="20">
        <f t="shared" si="48"/>
        <v>153333.3333333332</v>
      </c>
      <c r="G57" s="20">
        <f t="shared" si="51"/>
        <v>122666.66666666657</v>
      </c>
      <c r="H57" s="20">
        <f t="shared" si="50"/>
        <v>30666.666666666628</v>
      </c>
    </row>
    <row r="58" spans="1:8" x14ac:dyDescent="0.25">
      <c r="A58" s="21">
        <f t="shared" si="47"/>
        <v>42174</v>
      </c>
      <c r="B58" s="1" t="s">
        <v>10</v>
      </c>
      <c r="C58" s="1" t="s">
        <v>61</v>
      </c>
      <c r="D58" s="20">
        <v>39333.333333333299</v>
      </c>
      <c r="E58" s="19">
        <v>5</v>
      </c>
      <c r="F58" s="20">
        <f t="shared" si="48"/>
        <v>196666.66666666651</v>
      </c>
      <c r="G58" s="20">
        <f t="shared" si="52"/>
        <v>176999.99999999985</v>
      </c>
      <c r="H58" s="20">
        <f t="shared" si="50"/>
        <v>19666.666666666657</v>
      </c>
    </row>
    <row r="59" spans="1:8" x14ac:dyDescent="0.25">
      <c r="A59" s="21">
        <f t="shared" si="47"/>
        <v>42177</v>
      </c>
      <c r="B59" s="1" t="s">
        <v>8</v>
      </c>
      <c r="C59" s="1" t="s">
        <v>59</v>
      </c>
      <c r="D59" s="20">
        <v>40333.333333333299</v>
      </c>
      <c r="E59" s="19">
        <v>3</v>
      </c>
      <c r="F59" s="20">
        <f t="shared" si="48"/>
        <v>120999.9999999999</v>
      </c>
      <c r="G59" s="20">
        <f t="shared" si="49"/>
        <v>111319.99999999991</v>
      </c>
      <c r="H59" s="20">
        <f t="shared" si="50"/>
        <v>9679.9999999999854</v>
      </c>
    </row>
    <row r="60" spans="1:8" x14ac:dyDescent="0.25">
      <c r="A60" s="21">
        <f t="shared" si="47"/>
        <v>42180</v>
      </c>
      <c r="B60" s="1" t="s">
        <v>9</v>
      </c>
      <c r="C60" s="1" t="s">
        <v>60</v>
      </c>
      <c r="D60" s="20">
        <v>41333.333333333299</v>
      </c>
      <c r="E60" s="19">
        <v>2</v>
      </c>
      <c r="F60" s="20">
        <f t="shared" si="48"/>
        <v>82666.666666666599</v>
      </c>
      <c r="G60" s="20">
        <f t="shared" si="51"/>
        <v>66133.333333333285</v>
      </c>
      <c r="H60" s="20">
        <f t="shared" si="50"/>
        <v>16533.333333333314</v>
      </c>
    </row>
    <row r="61" spans="1:8" x14ac:dyDescent="0.25">
      <c r="A61" s="21">
        <f t="shared" si="47"/>
        <v>42183</v>
      </c>
      <c r="B61" s="1" t="s">
        <v>10</v>
      </c>
      <c r="C61" s="1" t="s">
        <v>61</v>
      </c>
      <c r="D61" s="20">
        <v>42333.333333333299</v>
      </c>
      <c r="E61" s="19">
        <v>3</v>
      </c>
      <c r="F61" s="20">
        <f t="shared" si="48"/>
        <v>126999.9999999999</v>
      </c>
      <c r="G61" s="20">
        <f t="shared" si="52"/>
        <v>114299.99999999991</v>
      </c>
      <c r="H61" s="20">
        <f t="shared" si="50"/>
        <v>12699.999999999985</v>
      </c>
    </row>
    <row r="62" spans="1:8" x14ac:dyDescent="0.25">
      <c r="A62" s="21">
        <f t="shared" si="47"/>
        <v>42186</v>
      </c>
      <c r="B62" s="1" t="s">
        <v>8</v>
      </c>
      <c r="C62" s="1" t="s">
        <v>59</v>
      </c>
      <c r="D62" s="20">
        <v>43333.333333333299</v>
      </c>
      <c r="E62" s="19">
        <v>4</v>
      </c>
      <c r="F62" s="20">
        <f t="shared" si="48"/>
        <v>173333.3333333332</v>
      </c>
      <c r="G62" s="20">
        <f t="shared" si="49"/>
        <v>159466.66666666654</v>
      </c>
      <c r="H62" s="20">
        <f t="shared" si="50"/>
        <v>13866.666666666657</v>
      </c>
    </row>
    <row r="63" spans="1:8" x14ac:dyDescent="0.25">
      <c r="A63" s="21">
        <f t="shared" si="47"/>
        <v>42189</v>
      </c>
      <c r="B63" s="1" t="s">
        <v>9</v>
      </c>
      <c r="C63" s="1" t="s">
        <v>60</v>
      </c>
      <c r="D63" s="20">
        <v>44333.333333333299</v>
      </c>
      <c r="E63" s="19">
        <v>5</v>
      </c>
      <c r="F63" s="20">
        <f t="shared" si="48"/>
        <v>221666.66666666651</v>
      </c>
      <c r="G63" s="20">
        <f t="shared" si="51"/>
        <v>177333.33333333323</v>
      </c>
      <c r="H63" s="20">
        <f t="shared" si="50"/>
        <v>44333.333333333285</v>
      </c>
    </row>
    <row r="64" spans="1:8" x14ac:dyDescent="0.25">
      <c r="A64" s="21">
        <f t="shared" si="47"/>
        <v>42192</v>
      </c>
      <c r="B64" s="1" t="s">
        <v>10</v>
      </c>
      <c r="C64" s="1" t="s">
        <v>61</v>
      </c>
      <c r="D64" s="20">
        <v>45333.333333333299</v>
      </c>
      <c r="E64" s="19">
        <v>3</v>
      </c>
      <c r="F64" s="20">
        <f t="shared" si="48"/>
        <v>135999.99999999988</v>
      </c>
      <c r="G64" s="20">
        <f t="shared" si="52"/>
        <v>122399.9999999999</v>
      </c>
      <c r="H64" s="20">
        <f t="shared" si="50"/>
        <v>13599.999999999985</v>
      </c>
    </row>
    <row r="65" spans="1:8" x14ac:dyDescent="0.25">
      <c r="A65" s="21">
        <f t="shared" si="47"/>
        <v>42195</v>
      </c>
      <c r="B65" s="1" t="s">
        <v>8</v>
      </c>
      <c r="C65" s="1" t="s">
        <v>59</v>
      </c>
      <c r="D65" s="20">
        <v>46333.333333333299</v>
      </c>
      <c r="E65" s="19">
        <v>2</v>
      </c>
      <c r="F65" s="20">
        <f t="shared" si="48"/>
        <v>92666.666666666599</v>
      </c>
      <c r="G65" s="20">
        <f t="shared" si="49"/>
        <v>85253.33333333327</v>
      </c>
      <c r="H65" s="20">
        <f t="shared" si="50"/>
        <v>7413.3333333333285</v>
      </c>
    </row>
    <row r="66" spans="1:8" x14ac:dyDescent="0.25">
      <c r="A66" s="21">
        <f t="shared" si="47"/>
        <v>42198</v>
      </c>
      <c r="B66" s="1" t="s">
        <v>9</v>
      </c>
      <c r="C66" s="1" t="s">
        <v>60</v>
      </c>
      <c r="D66" s="20">
        <v>47333.333333333299</v>
      </c>
      <c r="E66" s="19">
        <v>3</v>
      </c>
      <c r="F66" s="20">
        <f t="shared" si="48"/>
        <v>141999.99999999988</v>
      </c>
      <c r="G66" s="20">
        <f t="shared" si="51"/>
        <v>113599.99999999991</v>
      </c>
      <c r="H66" s="20">
        <f t="shared" si="50"/>
        <v>28399.999999999971</v>
      </c>
    </row>
    <row r="67" spans="1:8" x14ac:dyDescent="0.25">
      <c r="A67" s="21">
        <f t="shared" si="47"/>
        <v>42201</v>
      </c>
      <c r="B67" s="1" t="s">
        <v>10</v>
      </c>
      <c r="C67" s="1" t="s">
        <v>61</v>
      </c>
      <c r="D67" s="20">
        <v>48333.333333333299</v>
      </c>
      <c r="E67" s="19">
        <v>4</v>
      </c>
      <c r="F67" s="20">
        <f t="shared" si="48"/>
        <v>193333.3333333332</v>
      </c>
      <c r="G67" s="20">
        <f t="shared" si="52"/>
        <v>173999.99999999988</v>
      </c>
      <c r="H67" s="20">
        <f t="shared" si="50"/>
        <v>19333.333333333314</v>
      </c>
    </row>
    <row r="68" spans="1:8" x14ac:dyDescent="0.25">
      <c r="A68" s="21">
        <f t="shared" si="47"/>
        <v>42204</v>
      </c>
      <c r="B68" s="1" t="s">
        <v>8</v>
      </c>
      <c r="C68" s="1" t="s">
        <v>59</v>
      </c>
      <c r="D68" s="20">
        <v>49333.333333333299</v>
      </c>
      <c r="E68" s="19">
        <v>5</v>
      </c>
      <c r="F68" s="20">
        <f t="shared" si="48"/>
        <v>246666.66666666651</v>
      </c>
      <c r="G68" s="20">
        <f t="shared" si="49"/>
        <v>226933.3333333332</v>
      </c>
      <c r="H68" s="20">
        <f t="shared" si="50"/>
        <v>19733.333333333314</v>
      </c>
    </row>
    <row r="69" spans="1:8" x14ac:dyDescent="0.25">
      <c r="A69" s="21">
        <f t="shared" si="47"/>
        <v>42207</v>
      </c>
      <c r="B69" s="1" t="s">
        <v>9</v>
      </c>
      <c r="C69" s="1" t="s">
        <v>60</v>
      </c>
      <c r="D69" s="20">
        <v>50333.333333333299</v>
      </c>
      <c r="E69" s="19">
        <v>4</v>
      </c>
      <c r="F69" s="20">
        <f t="shared" si="48"/>
        <v>201333.3333333332</v>
      </c>
      <c r="G69" s="20">
        <f t="shared" si="51"/>
        <v>161066.66666666657</v>
      </c>
      <c r="H69" s="20">
        <f t="shared" si="50"/>
        <v>40266.666666666628</v>
      </c>
    </row>
    <row r="70" spans="1:8" x14ac:dyDescent="0.25">
      <c r="A70" s="21">
        <f t="shared" si="47"/>
        <v>42210</v>
      </c>
      <c r="B70" s="1" t="s">
        <v>10</v>
      </c>
      <c r="C70" s="1" t="s">
        <v>61</v>
      </c>
      <c r="D70" s="20">
        <v>51333.333333333299</v>
      </c>
      <c r="E70" s="19">
        <v>5</v>
      </c>
      <c r="F70" s="20">
        <f t="shared" si="48"/>
        <v>256666.66666666651</v>
      </c>
      <c r="G70" s="20">
        <f t="shared" si="52"/>
        <v>230999.99999999985</v>
      </c>
      <c r="H70" s="20">
        <f t="shared" si="50"/>
        <v>25666.666666666657</v>
      </c>
    </row>
    <row r="71" spans="1:8" x14ac:dyDescent="0.25">
      <c r="A71" s="21">
        <f t="shared" si="47"/>
        <v>42213</v>
      </c>
      <c r="B71" s="1" t="s">
        <v>8</v>
      </c>
      <c r="C71" s="1" t="s">
        <v>59</v>
      </c>
      <c r="D71" s="20">
        <v>52333.333333333299</v>
      </c>
      <c r="E71" s="19">
        <v>3</v>
      </c>
      <c r="F71" s="20">
        <f t="shared" si="48"/>
        <v>156999.99999999988</v>
      </c>
      <c r="G71" s="20">
        <f t="shared" si="49"/>
        <v>144439.99999999991</v>
      </c>
      <c r="H71" s="20">
        <f t="shared" si="50"/>
        <v>12559.999999999971</v>
      </c>
    </row>
    <row r="72" spans="1:8" x14ac:dyDescent="0.25">
      <c r="A72" s="21">
        <f t="shared" si="47"/>
        <v>42216</v>
      </c>
      <c r="B72" s="1" t="s">
        <v>9</v>
      </c>
      <c r="C72" s="1" t="s">
        <v>60</v>
      </c>
      <c r="D72" s="20">
        <v>53333.333333333299</v>
      </c>
      <c r="E72" s="19">
        <v>2</v>
      </c>
      <c r="F72" s="20">
        <f t="shared" si="48"/>
        <v>106666.6666666666</v>
      </c>
      <c r="G72" s="20">
        <f t="shared" si="51"/>
        <v>85333.333333333285</v>
      </c>
      <c r="H72" s="20">
        <f t="shared" si="50"/>
        <v>21333.333333333314</v>
      </c>
    </row>
    <row r="73" spans="1:8" x14ac:dyDescent="0.25">
      <c r="A73" s="21">
        <f t="shared" si="47"/>
        <v>42219</v>
      </c>
      <c r="B73" s="1" t="s">
        <v>10</v>
      </c>
      <c r="C73" s="1" t="s">
        <v>61</v>
      </c>
      <c r="D73" s="20">
        <v>54333.333333333299</v>
      </c>
      <c r="E73" s="19">
        <v>3</v>
      </c>
      <c r="F73" s="20">
        <f t="shared" si="48"/>
        <v>162999.99999999988</v>
      </c>
      <c r="G73" s="20">
        <f t="shared" si="52"/>
        <v>146699.99999999991</v>
      </c>
      <c r="H73" s="20">
        <f t="shared" si="50"/>
        <v>16299.999999999971</v>
      </c>
    </row>
    <row r="74" spans="1:8" x14ac:dyDescent="0.25">
      <c r="A74" s="21">
        <f t="shared" si="47"/>
        <v>42222</v>
      </c>
      <c r="B74" s="1" t="s">
        <v>8</v>
      </c>
      <c r="C74" s="1" t="s">
        <v>59</v>
      </c>
      <c r="D74" s="20">
        <v>55333.333333333299</v>
      </c>
      <c r="E74" s="19">
        <v>4</v>
      </c>
      <c r="F74" s="20">
        <f t="shared" si="48"/>
        <v>221333.3333333332</v>
      </c>
      <c r="G74" s="20">
        <f t="shared" si="49"/>
        <v>203626.66666666654</v>
      </c>
      <c r="H74" s="20">
        <f t="shared" si="50"/>
        <v>17706.666666666657</v>
      </c>
    </row>
    <row r="75" spans="1:8" x14ac:dyDescent="0.25">
      <c r="A75" s="21">
        <f t="shared" si="47"/>
        <v>42225</v>
      </c>
      <c r="B75" s="1" t="s">
        <v>9</v>
      </c>
      <c r="C75" s="1" t="s">
        <v>60</v>
      </c>
      <c r="D75" s="20">
        <v>56333.333333333299</v>
      </c>
      <c r="E75" s="19">
        <v>5</v>
      </c>
      <c r="F75" s="20">
        <f t="shared" si="48"/>
        <v>281666.66666666651</v>
      </c>
      <c r="G75" s="20">
        <f t="shared" si="51"/>
        <v>225333.33333333323</v>
      </c>
      <c r="H75" s="20">
        <f t="shared" si="50"/>
        <v>56333.333333333285</v>
      </c>
    </row>
    <row r="76" spans="1:8" x14ac:dyDescent="0.25">
      <c r="A76" s="21">
        <f t="shared" si="47"/>
        <v>42228</v>
      </c>
      <c r="B76" s="1" t="s">
        <v>10</v>
      </c>
      <c r="C76" s="1" t="s">
        <v>61</v>
      </c>
      <c r="D76" s="20">
        <v>57333.333333333299</v>
      </c>
      <c r="E76" s="19">
        <v>3</v>
      </c>
      <c r="F76" s="20">
        <f t="shared" si="48"/>
        <v>171999.99999999988</v>
      </c>
      <c r="G76" s="20">
        <f t="shared" si="52"/>
        <v>154799.99999999991</v>
      </c>
      <c r="H76" s="20">
        <f t="shared" si="50"/>
        <v>17199.999999999971</v>
      </c>
    </row>
    <row r="77" spans="1:8" x14ac:dyDescent="0.25">
      <c r="A77" s="21">
        <f t="shared" si="47"/>
        <v>42231</v>
      </c>
      <c r="B77" s="1" t="s">
        <v>8</v>
      </c>
      <c r="C77" s="1" t="s">
        <v>59</v>
      </c>
      <c r="D77" s="20">
        <v>58333.333333333299</v>
      </c>
      <c r="E77" s="19">
        <v>2</v>
      </c>
      <c r="F77" s="20">
        <f t="shared" si="48"/>
        <v>116666.6666666666</v>
      </c>
      <c r="G77" s="20">
        <f t="shared" si="49"/>
        <v>107333.33333333327</v>
      </c>
      <c r="H77" s="20">
        <f t="shared" si="50"/>
        <v>9333.3333333333285</v>
      </c>
    </row>
    <row r="78" spans="1:8" x14ac:dyDescent="0.25">
      <c r="A78" s="21">
        <f t="shared" si="47"/>
        <v>42234</v>
      </c>
      <c r="B78" s="1" t="s">
        <v>9</v>
      </c>
      <c r="C78" s="1" t="s">
        <v>60</v>
      </c>
      <c r="D78" s="20">
        <v>59333.333333333401</v>
      </c>
      <c r="E78" s="19">
        <v>3</v>
      </c>
      <c r="F78" s="20">
        <f t="shared" si="48"/>
        <v>178000.0000000002</v>
      </c>
      <c r="G78" s="20">
        <f t="shared" si="51"/>
        <v>142400.00000000017</v>
      </c>
      <c r="H78" s="20">
        <f t="shared" si="50"/>
        <v>35600.000000000029</v>
      </c>
    </row>
    <row r="79" spans="1:8" x14ac:dyDescent="0.25">
      <c r="A79" s="21">
        <f t="shared" si="47"/>
        <v>42237</v>
      </c>
      <c r="B79" s="1" t="s">
        <v>10</v>
      </c>
      <c r="C79" s="1" t="s">
        <v>61</v>
      </c>
      <c r="D79" s="20">
        <v>60333.333333333401</v>
      </c>
      <c r="E79" s="19">
        <v>5</v>
      </c>
      <c r="F79" s="20">
        <f t="shared" si="48"/>
        <v>301666.66666666698</v>
      </c>
      <c r="G79" s="20">
        <f t="shared" si="52"/>
        <v>271500.00000000029</v>
      </c>
      <c r="H79" s="20">
        <f t="shared" si="50"/>
        <v>30166.666666666686</v>
      </c>
    </row>
    <row r="80" spans="1:8" x14ac:dyDescent="0.25">
      <c r="A80" s="21">
        <f t="shared" si="47"/>
        <v>42240</v>
      </c>
      <c r="B80" s="1" t="s">
        <v>8</v>
      </c>
      <c r="C80" s="1" t="s">
        <v>59</v>
      </c>
      <c r="D80" s="20">
        <v>61333.333333333401</v>
      </c>
      <c r="E80" s="19">
        <v>3</v>
      </c>
      <c r="F80" s="20">
        <f t="shared" si="48"/>
        <v>184000.0000000002</v>
      </c>
      <c r="G80" s="20">
        <f t="shared" si="49"/>
        <v>169280.0000000002</v>
      </c>
      <c r="H80" s="20">
        <f t="shared" si="50"/>
        <v>14720</v>
      </c>
    </row>
    <row r="81" spans="1:8" x14ac:dyDescent="0.25">
      <c r="A81" s="21">
        <f t="shared" si="47"/>
        <v>42243</v>
      </c>
      <c r="B81" s="1" t="s">
        <v>9</v>
      </c>
      <c r="C81" s="1" t="s">
        <v>60</v>
      </c>
      <c r="D81" s="20">
        <v>62333.333333333401</v>
      </c>
      <c r="E81" s="19">
        <v>2</v>
      </c>
      <c r="F81" s="20">
        <f t="shared" si="48"/>
        <v>124666.6666666668</v>
      </c>
      <c r="G81" s="20">
        <f t="shared" si="51"/>
        <v>99733.333333333445</v>
      </c>
      <c r="H81" s="20">
        <f t="shared" si="50"/>
        <v>24933.333333333358</v>
      </c>
    </row>
    <row r="82" spans="1:8" x14ac:dyDescent="0.25">
      <c r="A82" s="21">
        <f t="shared" si="47"/>
        <v>42246</v>
      </c>
      <c r="B82" s="1" t="s">
        <v>10</v>
      </c>
      <c r="C82" s="1" t="s">
        <v>61</v>
      </c>
      <c r="D82" s="20">
        <v>63333.333333333401</v>
      </c>
      <c r="E82" s="19">
        <v>3</v>
      </c>
      <c r="F82" s="20">
        <f t="shared" si="48"/>
        <v>190000.0000000002</v>
      </c>
      <c r="G82" s="20">
        <f t="shared" si="52"/>
        <v>171000.00000000017</v>
      </c>
      <c r="H82" s="20">
        <f t="shared" si="50"/>
        <v>19000.000000000029</v>
      </c>
    </row>
    <row r="83" spans="1:8" x14ac:dyDescent="0.25">
      <c r="A83" s="21">
        <f t="shared" si="47"/>
        <v>42249</v>
      </c>
      <c r="B83" s="1" t="s">
        <v>8</v>
      </c>
      <c r="C83" s="1" t="s">
        <v>59</v>
      </c>
      <c r="D83" s="20">
        <v>64333.333333333401</v>
      </c>
      <c r="E83" s="19">
        <v>3</v>
      </c>
      <c r="F83" s="20">
        <f t="shared" si="48"/>
        <v>193000.0000000002</v>
      </c>
      <c r="G83" s="20">
        <f t="shared" si="49"/>
        <v>177560.0000000002</v>
      </c>
      <c r="H83" s="20">
        <f t="shared" si="50"/>
        <v>15440</v>
      </c>
    </row>
    <row r="84" spans="1:8" x14ac:dyDescent="0.25">
      <c r="A84" s="21">
        <f t="shared" si="47"/>
        <v>42252</v>
      </c>
      <c r="B84" s="1" t="s">
        <v>9</v>
      </c>
      <c r="C84" s="1" t="s">
        <v>60</v>
      </c>
      <c r="D84" s="20">
        <v>65333.333333333401</v>
      </c>
      <c r="E84" s="19">
        <v>2</v>
      </c>
      <c r="F84" s="20">
        <f t="shared" si="48"/>
        <v>130666.6666666668</v>
      </c>
      <c r="G84" s="20">
        <f t="shared" si="51"/>
        <v>104533.33333333344</v>
      </c>
      <c r="H84" s="20">
        <f t="shared" si="50"/>
        <v>26133.333333333358</v>
      </c>
    </row>
    <row r="85" spans="1:8" x14ac:dyDescent="0.25">
      <c r="A85" s="21">
        <f t="shared" si="47"/>
        <v>42255</v>
      </c>
      <c r="B85" s="1" t="s">
        <v>10</v>
      </c>
      <c r="C85" s="1" t="s">
        <v>61</v>
      </c>
      <c r="D85" s="20">
        <v>66333.333333333401</v>
      </c>
      <c r="E85" s="19">
        <v>3</v>
      </c>
      <c r="F85" s="20">
        <f t="shared" si="48"/>
        <v>199000.0000000002</v>
      </c>
      <c r="G85" s="20">
        <f t="shared" si="52"/>
        <v>179100.00000000017</v>
      </c>
      <c r="H85" s="20">
        <f t="shared" si="50"/>
        <v>19900.000000000029</v>
      </c>
    </row>
    <row r="86" spans="1:8" x14ac:dyDescent="0.25">
      <c r="A86" s="21">
        <f t="shared" si="47"/>
        <v>42258</v>
      </c>
      <c r="B86" s="1" t="s">
        <v>8</v>
      </c>
      <c r="C86" s="1" t="s">
        <v>59</v>
      </c>
      <c r="D86" s="20">
        <v>67333.333333333401</v>
      </c>
      <c r="E86" s="19">
        <v>3</v>
      </c>
      <c r="F86" s="20">
        <f t="shared" si="48"/>
        <v>202000.0000000002</v>
      </c>
      <c r="G86" s="20">
        <f t="shared" si="49"/>
        <v>185840.0000000002</v>
      </c>
      <c r="H86" s="20">
        <f t="shared" si="50"/>
        <v>16160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B1"/>
    </sheetView>
  </sheetViews>
  <sheetFormatPr baseColWidth="10" defaultRowHeight="15" x14ac:dyDescent="0.25"/>
  <cols>
    <col min="9" max="9" width="2.5703125" customWidth="1"/>
  </cols>
  <sheetData>
    <row r="1" spans="1:8" ht="15.75" thickBot="1" x14ac:dyDescent="0.3">
      <c r="A1" s="29"/>
      <c r="B1" s="4" t="s">
        <v>66</v>
      </c>
      <c r="E1" s="32" t="s">
        <v>69</v>
      </c>
      <c r="F1" s="17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7" t="s">
        <v>4</v>
      </c>
      <c r="F2" s="27" t="s">
        <v>5</v>
      </c>
      <c r="G2" s="2" t="s">
        <v>6</v>
      </c>
      <c r="H2" s="2" t="s">
        <v>7</v>
      </c>
    </row>
    <row r="3" spans="1:8" x14ac:dyDescent="0.25">
      <c r="A3" s="21">
        <v>42009</v>
      </c>
      <c r="B3" s="1" t="s">
        <v>8</v>
      </c>
      <c r="C3" s="1" t="s">
        <v>59</v>
      </c>
      <c r="D3" s="20">
        <v>40000</v>
      </c>
      <c r="E3" s="19">
        <v>4</v>
      </c>
      <c r="F3" s="20">
        <f>+D3*E3</f>
        <v>160000</v>
      </c>
      <c r="G3" s="20">
        <f>+F3*0.8</f>
        <v>128000</v>
      </c>
      <c r="H3" s="20">
        <f>+F3-G3</f>
        <v>32000</v>
      </c>
    </row>
    <row r="4" spans="1:8" x14ac:dyDescent="0.25">
      <c r="A4" s="21">
        <f>+A3+3</f>
        <v>42012</v>
      </c>
      <c r="B4" s="1" t="s">
        <v>9</v>
      </c>
      <c r="C4" s="1" t="s">
        <v>60</v>
      </c>
      <c r="D4" s="20">
        <v>25000</v>
      </c>
      <c r="E4" s="19">
        <v>5</v>
      </c>
      <c r="F4" s="20">
        <f t="shared" ref="F4:F18" si="0">+D4*E4</f>
        <v>125000</v>
      </c>
      <c r="G4" s="20">
        <f>+F4*0.9</f>
        <v>112500</v>
      </c>
      <c r="H4" s="20">
        <f t="shared" ref="H4:H18" si="1">+F4-G4</f>
        <v>12500</v>
      </c>
    </row>
    <row r="5" spans="1:8" x14ac:dyDescent="0.25">
      <c r="A5" s="23">
        <f t="shared" ref="A5:A18" si="2">+A4+3</f>
        <v>42015</v>
      </c>
      <c r="B5" s="24" t="s">
        <v>10</v>
      </c>
      <c r="C5" s="24" t="s">
        <v>61</v>
      </c>
      <c r="D5" s="25">
        <v>23000</v>
      </c>
      <c r="E5" s="26">
        <v>3</v>
      </c>
      <c r="F5" s="25">
        <f t="shared" si="0"/>
        <v>69000</v>
      </c>
      <c r="G5" s="25">
        <f>+F5*0.92</f>
        <v>63480</v>
      </c>
      <c r="H5" s="25">
        <f t="shared" si="1"/>
        <v>5520</v>
      </c>
    </row>
    <row r="6" spans="1:8" x14ac:dyDescent="0.25">
      <c r="A6" s="21">
        <f t="shared" si="2"/>
        <v>42018</v>
      </c>
      <c r="B6" s="1" t="s">
        <v>11</v>
      </c>
      <c r="C6" s="1" t="s">
        <v>59</v>
      </c>
      <c r="D6" s="20">
        <v>40000</v>
      </c>
      <c r="E6" s="19">
        <v>2</v>
      </c>
      <c r="F6" s="20">
        <f t="shared" si="0"/>
        <v>80000</v>
      </c>
      <c r="G6" s="20">
        <f t="shared" ref="G6" si="3">+F6*0.8</f>
        <v>64000</v>
      </c>
      <c r="H6" s="20">
        <f t="shared" si="1"/>
        <v>16000</v>
      </c>
    </row>
    <row r="7" spans="1:8" ht="14.45" x14ac:dyDescent="0.3">
      <c r="A7" s="21">
        <f t="shared" si="2"/>
        <v>42021</v>
      </c>
      <c r="B7" s="1" t="s">
        <v>8</v>
      </c>
      <c r="C7" s="1" t="s">
        <v>60</v>
      </c>
      <c r="D7" s="20">
        <v>25000</v>
      </c>
      <c r="E7" s="19">
        <v>3</v>
      </c>
      <c r="F7" s="20">
        <f t="shared" si="0"/>
        <v>75000</v>
      </c>
      <c r="G7" s="20">
        <f t="shared" ref="G7" si="4">+F7*0.9</f>
        <v>67500</v>
      </c>
      <c r="H7" s="20">
        <f t="shared" si="1"/>
        <v>7500</v>
      </c>
    </row>
    <row r="8" spans="1:8" x14ac:dyDescent="0.25">
      <c r="A8" s="23">
        <f t="shared" si="2"/>
        <v>42024</v>
      </c>
      <c r="B8" s="24" t="s">
        <v>9</v>
      </c>
      <c r="C8" s="24" t="s">
        <v>61</v>
      </c>
      <c r="D8" s="25">
        <v>23000</v>
      </c>
      <c r="E8" s="26">
        <v>4</v>
      </c>
      <c r="F8" s="25">
        <f t="shared" si="0"/>
        <v>92000</v>
      </c>
      <c r="G8" s="25">
        <f t="shared" ref="G8" si="5">+F8*0.92</f>
        <v>84640</v>
      </c>
      <c r="H8" s="25">
        <f t="shared" si="1"/>
        <v>7360</v>
      </c>
    </row>
    <row r="9" spans="1:8" x14ac:dyDescent="0.25">
      <c r="A9" s="23">
        <f t="shared" si="2"/>
        <v>42027</v>
      </c>
      <c r="B9" s="24" t="s">
        <v>10</v>
      </c>
      <c r="C9" s="24" t="s">
        <v>59</v>
      </c>
      <c r="D9" s="25">
        <v>40000</v>
      </c>
      <c r="E9" s="26">
        <v>5</v>
      </c>
      <c r="F9" s="25">
        <f t="shared" si="0"/>
        <v>200000</v>
      </c>
      <c r="G9" s="25">
        <f t="shared" ref="G9" si="6">+F9*0.8</f>
        <v>160000</v>
      </c>
      <c r="H9" s="25">
        <f t="shared" si="1"/>
        <v>40000</v>
      </c>
    </row>
    <row r="10" spans="1:8" ht="14.45" x14ac:dyDescent="0.3">
      <c r="A10" s="23">
        <f t="shared" si="2"/>
        <v>42030</v>
      </c>
      <c r="B10" s="24" t="s">
        <v>11</v>
      </c>
      <c r="C10" s="24" t="s">
        <v>60</v>
      </c>
      <c r="D10" s="25">
        <v>25000</v>
      </c>
      <c r="E10" s="26">
        <v>3</v>
      </c>
      <c r="F10" s="25">
        <f t="shared" si="0"/>
        <v>75000</v>
      </c>
      <c r="G10" s="25">
        <f t="shared" ref="G10" si="7">+F10*0.9</f>
        <v>67500</v>
      </c>
      <c r="H10" s="25">
        <f t="shared" si="1"/>
        <v>7500</v>
      </c>
    </row>
    <row r="11" spans="1:8" ht="14.45" x14ac:dyDescent="0.3">
      <c r="A11" s="21">
        <f t="shared" si="2"/>
        <v>42033</v>
      </c>
      <c r="B11" s="1" t="s">
        <v>8</v>
      </c>
      <c r="C11" s="1" t="s">
        <v>61</v>
      </c>
      <c r="D11" s="20">
        <v>23000</v>
      </c>
      <c r="E11" s="19">
        <v>2</v>
      </c>
      <c r="F11" s="20">
        <f t="shared" si="0"/>
        <v>46000</v>
      </c>
      <c r="G11" s="20">
        <f t="shared" ref="G11" si="8">+F11*0.92</f>
        <v>42320</v>
      </c>
      <c r="H11" s="20">
        <f t="shared" si="1"/>
        <v>3680</v>
      </c>
    </row>
    <row r="12" spans="1:8" x14ac:dyDescent="0.25">
      <c r="A12" s="21">
        <f t="shared" si="2"/>
        <v>42036</v>
      </c>
      <c r="B12" s="1" t="s">
        <v>9</v>
      </c>
      <c r="C12" s="1" t="s">
        <v>59</v>
      </c>
      <c r="D12" s="20">
        <v>40000</v>
      </c>
      <c r="E12" s="19">
        <v>3</v>
      </c>
      <c r="F12" s="20">
        <f t="shared" si="0"/>
        <v>120000</v>
      </c>
      <c r="G12" s="20">
        <f t="shared" ref="G12" si="9">+F12*0.8</f>
        <v>96000</v>
      </c>
      <c r="H12" s="20">
        <f t="shared" si="1"/>
        <v>24000</v>
      </c>
    </row>
    <row r="13" spans="1:8" x14ac:dyDescent="0.25">
      <c r="A13" s="23">
        <f t="shared" si="2"/>
        <v>42039</v>
      </c>
      <c r="B13" s="24" t="s">
        <v>10</v>
      </c>
      <c r="C13" s="24" t="s">
        <v>60</v>
      </c>
      <c r="D13" s="25">
        <v>25000</v>
      </c>
      <c r="E13" s="26">
        <v>4</v>
      </c>
      <c r="F13" s="25">
        <f t="shared" si="0"/>
        <v>100000</v>
      </c>
      <c r="G13" s="25">
        <f t="shared" ref="G13" si="10">+F13*0.9</f>
        <v>90000</v>
      </c>
      <c r="H13" s="25">
        <f t="shared" si="1"/>
        <v>10000</v>
      </c>
    </row>
    <row r="14" spans="1:8" ht="14.45" x14ac:dyDescent="0.3">
      <c r="A14" s="23">
        <f t="shared" si="2"/>
        <v>42042</v>
      </c>
      <c r="B14" s="24" t="s">
        <v>11</v>
      </c>
      <c r="C14" s="24" t="s">
        <v>61</v>
      </c>
      <c r="D14" s="25">
        <v>23000</v>
      </c>
      <c r="E14" s="26">
        <v>5</v>
      </c>
      <c r="F14" s="25">
        <f t="shared" si="0"/>
        <v>115000</v>
      </c>
      <c r="G14" s="25">
        <f t="shared" ref="G14" si="11">+F14*0.92</f>
        <v>105800</v>
      </c>
      <c r="H14" s="25">
        <f t="shared" si="1"/>
        <v>9200</v>
      </c>
    </row>
    <row r="15" spans="1:8" ht="14.45" x14ac:dyDescent="0.3">
      <c r="A15" s="21">
        <f t="shared" si="2"/>
        <v>42045</v>
      </c>
      <c r="B15" s="1" t="s">
        <v>8</v>
      </c>
      <c r="C15" s="1" t="s">
        <v>59</v>
      </c>
      <c r="D15" s="20">
        <v>40000</v>
      </c>
      <c r="E15" s="19">
        <v>4</v>
      </c>
      <c r="F15" s="20">
        <f t="shared" si="0"/>
        <v>160000</v>
      </c>
      <c r="G15" s="20">
        <f t="shared" ref="G15" si="12">+F15*0.8</f>
        <v>128000</v>
      </c>
      <c r="H15" s="20">
        <f t="shared" si="1"/>
        <v>32000</v>
      </c>
    </row>
    <row r="16" spans="1:8" x14ac:dyDescent="0.25">
      <c r="A16" s="21">
        <f t="shared" si="2"/>
        <v>42048</v>
      </c>
      <c r="B16" s="1" t="s">
        <v>9</v>
      </c>
      <c r="C16" s="1" t="s">
        <v>60</v>
      </c>
      <c r="D16" s="20">
        <v>25000</v>
      </c>
      <c r="E16" s="19">
        <v>5</v>
      </c>
      <c r="F16" s="20">
        <f t="shared" si="0"/>
        <v>125000</v>
      </c>
      <c r="G16" s="20">
        <f t="shared" ref="G16" si="13">+F16*0.9</f>
        <v>112500</v>
      </c>
      <c r="H16" s="20">
        <f t="shared" si="1"/>
        <v>12500</v>
      </c>
    </row>
    <row r="17" spans="1:8" x14ac:dyDescent="0.25">
      <c r="A17" s="21">
        <f t="shared" si="2"/>
        <v>42051</v>
      </c>
      <c r="B17" s="1" t="s">
        <v>10</v>
      </c>
      <c r="C17" s="1" t="s">
        <v>61</v>
      </c>
      <c r="D17" s="20">
        <v>23000</v>
      </c>
      <c r="E17" s="19">
        <v>3</v>
      </c>
      <c r="F17" s="20">
        <f t="shared" si="0"/>
        <v>69000</v>
      </c>
      <c r="G17" s="20">
        <f t="shared" ref="G17" si="14">+F17*0.92</f>
        <v>63480</v>
      </c>
      <c r="H17" s="20">
        <f t="shared" si="1"/>
        <v>5520</v>
      </c>
    </row>
    <row r="18" spans="1:8" x14ac:dyDescent="0.25">
      <c r="A18" s="21">
        <f t="shared" si="2"/>
        <v>42054</v>
      </c>
      <c r="B18" s="1" t="s">
        <v>11</v>
      </c>
      <c r="C18" s="1" t="s">
        <v>59</v>
      </c>
      <c r="D18" s="20">
        <v>40000</v>
      </c>
      <c r="E18" s="19">
        <v>2</v>
      </c>
      <c r="F18" s="20">
        <f t="shared" si="0"/>
        <v>80000</v>
      </c>
      <c r="G18" s="20">
        <f t="shared" ref="G18" si="15">+F18*0.8</f>
        <v>64000</v>
      </c>
      <c r="H18" s="20">
        <f t="shared" si="1"/>
        <v>16000</v>
      </c>
    </row>
    <row r="20" spans="1:8" x14ac:dyDescent="0.25">
      <c r="A20" s="34" t="s">
        <v>70</v>
      </c>
    </row>
    <row r="21" spans="1:8" x14ac:dyDescent="0.25">
      <c r="A21" s="34" t="s">
        <v>71</v>
      </c>
    </row>
    <row r="22" spans="1:8" x14ac:dyDescent="0.25">
      <c r="A22" s="33" t="s">
        <v>72</v>
      </c>
    </row>
    <row r="23" spans="1:8" x14ac:dyDescent="0.25">
      <c r="A23" s="4" t="s">
        <v>78</v>
      </c>
    </row>
    <row r="24" spans="1:8" x14ac:dyDescent="0.25">
      <c r="A24" s="4" t="s">
        <v>79</v>
      </c>
    </row>
    <row r="25" spans="1:8" x14ac:dyDescent="0.25">
      <c r="A25" s="4" t="s">
        <v>80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8" sqref="D8"/>
    </sheetView>
  </sheetViews>
  <sheetFormatPr baseColWidth="10" defaultRowHeight="15" x14ac:dyDescent="0.25"/>
  <cols>
    <col min="1" max="1" width="21.140625" customWidth="1"/>
    <col min="2" max="2" width="19.5703125" customWidth="1"/>
  </cols>
  <sheetData>
    <row r="1" spans="1:7" ht="15.75" thickBot="1" x14ac:dyDescent="0.3">
      <c r="A1" s="2" t="s">
        <v>1</v>
      </c>
      <c r="B1" s="2" t="s">
        <v>2</v>
      </c>
      <c r="C1" s="2" t="s">
        <v>4</v>
      </c>
      <c r="F1" s="29"/>
      <c r="G1" s="4" t="s">
        <v>81</v>
      </c>
    </row>
    <row r="2" spans="1:7" x14ac:dyDescent="0.25">
      <c r="A2" s="1" t="s">
        <v>8</v>
      </c>
      <c r="B2" s="1" t="s">
        <v>59</v>
      </c>
      <c r="C2" s="19">
        <v>4</v>
      </c>
    </row>
    <row r="3" spans="1:7" x14ac:dyDescent="0.25">
      <c r="A3" s="1" t="s">
        <v>9</v>
      </c>
      <c r="B3" s="1" t="s">
        <v>60</v>
      </c>
      <c r="C3" s="19">
        <v>5</v>
      </c>
    </row>
    <row r="4" spans="1:7" x14ac:dyDescent="0.25">
      <c r="A4" s="1" t="s">
        <v>10</v>
      </c>
      <c r="B4" s="1" t="s">
        <v>61</v>
      </c>
      <c r="C4" s="19">
        <v>3</v>
      </c>
    </row>
    <row r="5" spans="1:7" x14ac:dyDescent="0.25">
      <c r="A5" s="1" t="s">
        <v>11</v>
      </c>
      <c r="B5" s="1" t="s">
        <v>59</v>
      </c>
      <c r="C5" s="19">
        <v>2</v>
      </c>
    </row>
    <row r="6" spans="1:7" x14ac:dyDescent="0.25">
      <c r="A6" s="1" t="s">
        <v>8</v>
      </c>
      <c r="B6" s="1" t="s">
        <v>60</v>
      </c>
      <c r="C6" s="19">
        <v>3</v>
      </c>
    </row>
    <row r="7" spans="1:7" x14ac:dyDescent="0.25">
      <c r="A7" s="1" t="s">
        <v>9</v>
      </c>
      <c r="B7" s="1" t="s">
        <v>61</v>
      </c>
      <c r="C7" s="19">
        <v>4</v>
      </c>
    </row>
    <row r="8" spans="1:7" x14ac:dyDescent="0.25">
      <c r="A8" s="1" t="s">
        <v>10</v>
      </c>
      <c r="B8" s="1" t="s">
        <v>59</v>
      </c>
      <c r="C8" s="19">
        <v>5</v>
      </c>
    </row>
    <row r="9" spans="1:7" x14ac:dyDescent="0.25">
      <c r="A9" s="1" t="s">
        <v>11</v>
      </c>
      <c r="B9" s="1" t="s">
        <v>60</v>
      </c>
      <c r="C9" s="19">
        <v>3</v>
      </c>
    </row>
    <row r="10" spans="1:7" x14ac:dyDescent="0.25">
      <c r="A10" s="1" t="s">
        <v>8</v>
      </c>
      <c r="B10" s="1" t="s">
        <v>61</v>
      </c>
      <c r="C10" s="19">
        <v>2</v>
      </c>
    </row>
    <row r="11" spans="1:7" x14ac:dyDescent="0.25">
      <c r="A11" s="1" t="s">
        <v>9</v>
      </c>
      <c r="B11" s="1" t="s">
        <v>59</v>
      </c>
      <c r="C11" s="19">
        <v>3</v>
      </c>
    </row>
    <row r="12" spans="1:7" x14ac:dyDescent="0.25">
      <c r="A12" s="1" t="s">
        <v>10</v>
      </c>
      <c r="B12" s="1" t="s">
        <v>60</v>
      </c>
      <c r="C12" s="19">
        <v>4</v>
      </c>
    </row>
    <row r="13" spans="1:7" x14ac:dyDescent="0.25">
      <c r="A13" s="1" t="s">
        <v>11</v>
      </c>
      <c r="B13" s="1" t="s">
        <v>61</v>
      </c>
      <c r="C13" s="19">
        <v>5</v>
      </c>
    </row>
    <row r="16" spans="1:7" x14ac:dyDescent="0.25">
      <c r="A16" s="4" t="s">
        <v>82</v>
      </c>
    </row>
    <row r="17" spans="1:1" x14ac:dyDescent="0.25">
      <c r="A1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Ejercicio1</vt:lpstr>
      <vt:lpstr>Ejercicio2</vt:lpstr>
      <vt:lpstr>Ejercicio3</vt:lpstr>
      <vt:lpstr>Ejercicio4</vt:lpstr>
      <vt:lpstr>Ejercicio5</vt:lpstr>
      <vt:lpstr>Ejercicio6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Media</cp:lastModifiedBy>
  <cp:lastPrinted>2015-11-16T02:29:30Z</cp:lastPrinted>
  <dcterms:created xsi:type="dcterms:W3CDTF">2015-11-16T01:59:35Z</dcterms:created>
  <dcterms:modified xsi:type="dcterms:W3CDTF">2015-11-18T12:52:37Z</dcterms:modified>
</cp:coreProperties>
</file>